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N TCNS\DAO TAO\Chuyen gia\Cong nhan lanh nghe\"/>
    </mc:Choice>
  </mc:AlternateContent>
  <xr:revisionPtr revIDLastSave="0" documentId="10_ncr:100000_{DD3E352E-117F-43DA-94BC-AC9DA469E1F8}" xr6:coauthVersionLast="31" xr6:coauthVersionMax="31" xr10:uidLastSave="{00000000-0000-0000-0000-000000000000}"/>
  <bookViews>
    <workbookView xWindow="0" yWindow="0" windowWidth="27870" windowHeight="12720" activeTab="2" xr2:uid="{00000000-000D-0000-FFFF-FFFF00000000}"/>
  </bookViews>
  <sheets>
    <sheet name="DS Cong nhan thi" sheetId="1" r:id="rId1"/>
    <sheet name="lich thi" sheetId="3" r:id="rId2"/>
    <sheet name="DS Giam khao" sheetId="6" r:id="rId3"/>
  </sheets>
  <definedNames>
    <definedName name="_xlnm._FilterDatabase" localSheetId="0" hidden="1">'DS Cong nhan thi'!$A$5:$P$66</definedName>
    <definedName name="_xlnm.Print_Titles" localSheetId="0">'DS Cong nhan thi'!$5:$5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0" i="6" l="1"/>
  <c r="K45" i="6"/>
  <c r="K40" i="6"/>
  <c r="K35" i="6"/>
  <c r="K30" i="6"/>
  <c r="K25" i="6"/>
  <c r="K18" i="6"/>
  <c r="K11" i="6"/>
  <c r="K6" i="6"/>
  <c r="B42" i="1" l="1"/>
  <c r="B43" i="1" s="1"/>
  <c r="B60" i="1"/>
  <c r="B61" i="1" s="1"/>
  <c r="B62" i="1" s="1"/>
  <c r="B63" i="1" s="1"/>
  <c r="B64" i="1" s="1"/>
  <c r="B65" i="1" s="1"/>
  <c r="B66" i="1" s="1"/>
  <c r="A8" i="1"/>
  <c r="A47" i="1" s="1"/>
  <c r="A42" i="1" s="1"/>
  <c r="A43" i="1" s="1"/>
  <c r="B50" i="1"/>
  <c r="B51" i="1" s="1"/>
  <c r="B52" i="1" s="1"/>
  <c r="B53" i="1" s="1"/>
  <c r="B54" i="1" s="1"/>
  <c r="B55" i="1" s="1"/>
  <c r="B56" i="1" s="1"/>
  <c r="B57" i="1" s="1"/>
  <c r="B30" i="1"/>
  <c r="B31" i="1" s="1"/>
  <c r="B32" i="1" s="1"/>
  <c r="B33" i="1" s="1"/>
  <c r="B34" i="1" s="1"/>
  <c r="B35" i="1" s="1"/>
  <c r="B36" i="1" s="1"/>
  <c r="B27" i="1"/>
  <c r="B21" i="1"/>
  <c r="B22" i="1" s="1"/>
  <c r="B23" i="1" s="1"/>
  <c r="B24" i="1" s="1"/>
  <c r="B11" i="1"/>
  <c r="B12" i="1" s="1"/>
  <c r="B13" i="1" s="1"/>
  <c r="B14" i="1" s="1"/>
  <c r="B15" i="1" s="1"/>
  <c r="B16" i="1" s="1"/>
  <c r="B17" i="1" s="1"/>
  <c r="B18" i="1" s="1"/>
  <c r="B8" i="1"/>
  <c r="A10" i="1" l="1"/>
  <c r="A11" i="1" s="1"/>
  <c r="A12" i="1" s="1"/>
  <c r="A13" i="1" s="1"/>
  <c r="A14" i="1" s="1"/>
  <c r="A15" i="1" s="1"/>
  <c r="A16" i="1" s="1"/>
  <c r="A17" i="1" s="1"/>
  <c r="A18" i="1" s="1"/>
  <c r="A20" i="1" s="1"/>
  <c r="A21" i="1" s="1"/>
  <c r="A22" i="1" s="1"/>
  <c r="A23" i="1" s="1"/>
  <c r="A24" i="1" s="1"/>
  <c r="A26" i="1" s="1"/>
  <c r="A27" i="1" s="1"/>
  <c r="A29" i="1" s="1"/>
  <c r="A30" i="1" s="1"/>
  <c r="A31" i="1" s="1"/>
  <c r="A32" i="1" s="1"/>
  <c r="A33" i="1" s="1"/>
  <c r="A34" i="1" s="1"/>
  <c r="A35" i="1" s="1"/>
  <c r="A36" i="1" s="1"/>
  <c r="A38" i="1" s="1"/>
  <c r="A39" i="1" s="1"/>
  <c r="A41" i="1" s="1"/>
  <c r="A44" i="1" s="1"/>
  <c r="A45" i="1" s="1"/>
  <c r="A49" i="1" s="1"/>
  <c r="A50" i="1" s="1"/>
  <c r="A51" i="1" s="1"/>
  <c r="A52" i="1" s="1"/>
  <c r="A53" i="1" s="1"/>
  <c r="A54" i="1" s="1"/>
  <c r="A55" i="1" s="1"/>
  <c r="A56" i="1" s="1"/>
  <c r="A57" i="1" s="1"/>
  <c r="A59" i="1" s="1"/>
  <c r="A60" i="1" s="1"/>
  <c r="A61" i="1" s="1"/>
  <c r="A62" i="1" s="1"/>
  <c r="A63" i="1" s="1"/>
  <c r="A64" i="1" s="1"/>
  <c r="A65" i="1" s="1"/>
  <c r="A66" i="1" s="1"/>
  <c r="A46" i="1"/>
  <c r="B44" i="1"/>
  <c r="B45" i="1" s="1"/>
  <c r="B46" i="1" s="1"/>
  <c r="B47" i="1" s="1"/>
</calcChain>
</file>

<file path=xl/sharedStrings.xml><?xml version="1.0" encoding="utf-8"?>
<sst xmlns="http://schemas.openxmlformats.org/spreadsheetml/2006/main" count="585" uniqueCount="285">
  <si>
    <t>Phụ lục 1</t>
  </si>
  <si>
    <t>DANH SÁCH THI CÔNG NHẬN CÔNG NHÂN LÀNH NGHỀ NĂM 2018</t>
  </si>
  <si>
    <t>STT</t>
  </si>
  <si>
    <t>MSNV</t>
  </si>
  <si>
    <t>Họ và tên</t>
  </si>
  <si>
    <t>Chức vụ- Bộ phận công tác</t>
  </si>
  <si>
    <t>Đơn vị</t>
  </si>
  <si>
    <t xml:space="preserve">Lĩnh vực </t>
  </si>
  <si>
    <t>CNTT</t>
  </si>
  <si>
    <t>Bảo trì, sửa chữa thiết bị GIS 110kV</t>
  </si>
  <si>
    <t>Bảo trì sửa chữa đường dây đang mang điện 24kV</t>
  </si>
  <si>
    <t>Bảo trì sửa chữa cáp ngầm 110KV</t>
  </si>
  <si>
    <t xml:space="preserve">Vận hành xử lý sự cố cáp quang </t>
  </si>
  <si>
    <t>B9747</t>
  </si>
  <si>
    <t>Lê Nguyên Khôi</t>
  </si>
  <si>
    <t>Công nhân</t>
  </si>
  <si>
    <t>Cty VTVT</t>
  </si>
  <si>
    <t>x</t>
  </si>
  <si>
    <t>B9717</t>
  </si>
  <si>
    <t>Phạm Minh Hùng</t>
  </si>
  <si>
    <t>A4957</t>
  </si>
  <si>
    <t>Trần Minh Tuấn</t>
  </si>
  <si>
    <t>PC Thủ Đức</t>
  </si>
  <si>
    <t>A5251</t>
  </si>
  <si>
    <t>Nguyễn Tiết An</t>
  </si>
  <si>
    <t>Công nhân Đội QLLĐ</t>
  </si>
  <si>
    <t>PC Gia Định</t>
  </si>
  <si>
    <t>A6214</t>
  </si>
  <si>
    <t>Nguyễn Hoàng Thương</t>
  </si>
  <si>
    <t>Đào tạo thi công QLVH và xử lý sự cố lưới trung thế ngầm theo quyết định số 2280/QĐ-EVNHCMC ngày  17/5/2017   Huấn luyện thi công tháo lắp kẹp quai và bọc cách điện dây dẫn bằng sao theo Quyết định số 1382/QĐ/EVNHCMC ngày 25/5/2015.</t>
  </si>
  <si>
    <t>Đang theo học theo QĐ 1972/QĐ-EVNHCMC</t>
  </si>
  <si>
    <t>Huấn luyện thi công tháo lắp kẹp quai và bọc cách điện dây dẫn bằng sao theo Quyết định số 1382/QĐ/EVNHCMC ngày 25/5/2015.</t>
  </si>
  <si>
    <t>Lĩnh vực</t>
  </si>
  <si>
    <t>I</t>
  </si>
  <si>
    <t>A1793</t>
  </si>
  <si>
    <t xml:space="preserve">Bùi Văn Dũng </t>
  </si>
  <si>
    <t>A7544</t>
  </si>
  <si>
    <t>Đặng Thế Quang</t>
  </si>
  <si>
    <t>A2163</t>
  </si>
  <si>
    <t xml:space="preserve">Đinh Hồ Tiến Dũng </t>
  </si>
  <si>
    <t>B9571</t>
  </si>
  <si>
    <t>Đoàn Xuân Nam</t>
  </si>
  <si>
    <t>B9573</t>
  </si>
  <si>
    <t>Lê Nho Quyết Thắng</t>
  </si>
  <si>
    <t>A1624</t>
  </si>
  <si>
    <t xml:space="preserve">Nguyễn Thanh Tùng </t>
  </si>
  <si>
    <t>B9581</t>
  </si>
  <si>
    <t>Nguyễn Thành Phước</t>
  </si>
  <si>
    <t>A1804</t>
  </si>
  <si>
    <t xml:space="preserve">Tô Khánh Vân </t>
  </si>
  <si>
    <t>B9574</t>
  </si>
  <si>
    <t>Trương Quang Toàn</t>
  </si>
  <si>
    <t>A8923</t>
  </si>
  <si>
    <t>Đào Ngọc Tâm</t>
  </si>
  <si>
    <t>Cty LĐCT</t>
  </si>
  <si>
    <t>A6468</t>
  </si>
  <si>
    <t>Mai Văn Nhân</t>
  </si>
  <si>
    <t>A4323</t>
  </si>
  <si>
    <t>Ngô Văn Tiệp</t>
  </si>
  <si>
    <t>A6419</t>
  </si>
  <si>
    <t>Phan Đắc Lộc</t>
  </si>
  <si>
    <t>x (2018)</t>
  </si>
  <si>
    <t>A6402</t>
  </si>
  <si>
    <t>Trần Minh Dũng</t>
  </si>
  <si>
    <t>A9485</t>
  </si>
  <si>
    <t>Ngô Nguyễn Trọng Phúc</t>
  </si>
  <si>
    <t>Kỹ thuật viên</t>
  </si>
  <si>
    <t>A5720</t>
  </si>
  <si>
    <t>Trần Anh Tuấn</t>
  </si>
  <si>
    <t>A6846</t>
  </si>
  <si>
    <t>Nguyễn Lê Trọng Khôi</t>
  </si>
  <si>
    <t>Nhân viên</t>
  </si>
  <si>
    <t>GIS</t>
  </si>
  <si>
    <t>A6847</t>
  </si>
  <si>
    <t>Nguyễn Thành Nhân</t>
  </si>
  <si>
    <t>A7823</t>
  </si>
  <si>
    <t>Nguyễn Trà Lam Bảo Ngọc</t>
  </si>
  <si>
    <t>A9547</t>
  </si>
  <si>
    <t>Nguyễn Văn Tài</t>
  </si>
  <si>
    <t>PC Bình Chánh</t>
  </si>
  <si>
    <t>A8370</t>
  </si>
  <si>
    <t>Trịnh Nam Quốc</t>
  </si>
  <si>
    <t>A8039</t>
  </si>
  <si>
    <t>Lê Trung Kiên</t>
  </si>
  <si>
    <t>PC Thủ Thiêm</t>
  </si>
  <si>
    <t>A5608</t>
  </si>
  <si>
    <t>Vũ Đình Cường</t>
  </si>
  <si>
    <t>PC Tân Phú</t>
  </si>
  <si>
    <t>A8754</t>
  </si>
  <si>
    <t>Trần Thanh Danh</t>
  </si>
  <si>
    <t>Học tháng 7/2018</t>
  </si>
  <si>
    <t>A6403</t>
  </si>
  <si>
    <t>Phạm Hùng Hà</t>
  </si>
  <si>
    <t>Smart Grid</t>
  </si>
  <si>
    <t>A7115</t>
  </si>
  <si>
    <t>Trần Thanh Tùng</t>
  </si>
  <si>
    <t>A7800</t>
  </si>
  <si>
    <t xml:space="preserve">Nguyễn Thế Duy </t>
  </si>
  <si>
    <t>Thi công cáp ngầm trung thế</t>
  </si>
  <si>
    <t>A8751</t>
  </si>
  <si>
    <t>Nguyễn Văn Tuấn</t>
  </si>
  <si>
    <t xml:space="preserve">Công nhân </t>
  </si>
  <si>
    <t>Cty CNTT</t>
  </si>
  <si>
    <t>A8793</t>
  </si>
  <si>
    <t>Phạm Quốc Anh</t>
  </si>
  <si>
    <t xml:space="preserve">Vắng </t>
  </si>
  <si>
    <t>A8789</t>
  </si>
  <si>
    <t>Trần Nguyễn Hải Dương</t>
  </si>
  <si>
    <t>A9647</t>
  </si>
  <si>
    <t>Phạm Nguyễn Nhật Tân</t>
  </si>
  <si>
    <t>A9246</t>
  </si>
  <si>
    <t>Nguyễn Kỳ Bảo Huy</t>
  </si>
  <si>
    <t>A8790</t>
  </si>
  <si>
    <t>Nguyễn Lê Trọng Vinh</t>
  </si>
  <si>
    <t>A9649</t>
  </si>
  <si>
    <t>Nguyễn Minh Hậu</t>
  </si>
  <si>
    <t>A9648</t>
  </si>
  <si>
    <t xml:space="preserve">Nguyễn Hoài Nam </t>
  </si>
  <si>
    <t>A8791</t>
  </si>
  <si>
    <t>Nguyễn Thanh Đồng</t>
  </si>
  <si>
    <t>Số năm
kinh nghiệm trong lĩnh vực công tác</t>
  </si>
  <si>
    <t>A5841</t>
  </si>
  <si>
    <t>Nguyễn Vĩnh Khiêm</t>
  </si>
  <si>
    <t>CN Đội QLLĐ</t>
  </si>
  <si>
    <t>PC Sài Gòn</t>
  </si>
  <si>
    <t>A4996</t>
  </si>
  <si>
    <t>Nguyễn Minh Sơn</t>
  </si>
  <si>
    <t>A1810</t>
  </si>
  <si>
    <t>Trần Minh Tâm</t>
  </si>
  <si>
    <t>TT Đội QLLĐ</t>
  </si>
  <si>
    <t>A6516</t>
  </si>
  <si>
    <t>Huỳnh Công Văn</t>
  </si>
  <si>
    <t>II</t>
  </si>
  <si>
    <t>III</t>
  </si>
  <si>
    <t xml:space="preserve">Nguyễn Văn Trọn </t>
  </si>
  <si>
    <t>PC Bình Phú</t>
  </si>
  <si>
    <t>Thợ giỏi TCT 2017 (QLHTĐĐ)</t>
  </si>
  <si>
    <t>A2888</t>
  </si>
  <si>
    <t xml:space="preserve">Nguyễn Hoàng Chi </t>
  </si>
  <si>
    <t>Thợ giỏi TCT 2016(QLĐD)</t>
  </si>
  <si>
    <t>A2907</t>
  </si>
  <si>
    <t xml:space="preserve">Trương Thái Sơn </t>
  </si>
  <si>
    <t xml:space="preserve">PC Chợ Lớn </t>
  </si>
  <si>
    <t>Thợ giỏi TCT 2014(QLĐD)</t>
  </si>
  <si>
    <t>A5365</t>
  </si>
  <si>
    <t>Nguyễn Bảo Anh</t>
  </si>
  <si>
    <t>Thợ giỏi QLVH ĐD 110KV</t>
  </si>
  <si>
    <t>A5514</t>
  </si>
  <si>
    <t xml:space="preserve">Nguyễn Minh Hoàng </t>
  </si>
  <si>
    <t>A5932</t>
  </si>
  <si>
    <t xml:space="preserve">Phùng Quang Trường </t>
  </si>
  <si>
    <t>A6317</t>
  </si>
  <si>
    <t>Đoàn Đắc Lộc</t>
  </si>
  <si>
    <t>PC Củ Chi</t>
  </si>
  <si>
    <t>Thợ giỏi EVN 2014</t>
  </si>
  <si>
    <t>X</t>
  </si>
  <si>
    <t xml:space="preserve">Các tiêu chí lựa chọn khác </t>
  </si>
  <si>
    <t>Tin học (lần 1)</t>
  </si>
  <si>
    <t>Tin học (đợt 2)</t>
  </si>
  <si>
    <t>Tiếng Anh</t>
  </si>
  <si>
    <t>Chứng chỉ khóa học chuyên sâu về chuyên môn</t>
  </si>
  <si>
    <t>Nghiệp vụ sư phạm</t>
  </si>
  <si>
    <t>Kỹ năng làm việc nhóm và làm việc độc lập</t>
  </si>
  <si>
    <t>Ghi chú</t>
  </si>
  <si>
    <t>IV</t>
  </si>
  <si>
    <t>V</t>
  </si>
  <si>
    <t>VI</t>
  </si>
  <si>
    <t>VII</t>
  </si>
  <si>
    <t>Thợ giỏi EVN, EVNHCMC</t>
  </si>
  <si>
    <t>VIII</t>
  </si>
  <si>
    <t>Thi công cáp ngầm trung thế -Thợ giỏi EVNHCMC, EVN 2011</t>
  </si>
  <si>
    <t>A3747</t>
  </si>
  <si>
    <t>Miễn thi thực hành</t>
  </si>
  <si>
    <t>Phụ lục 2</t>
  </si>
  <si>
    <t>LỊCH THI THỰC HÀNH</t>
  </si>
  <si>
    <t>CÔNG NHẬN CÔNG NHÂN LÀNH NGHỀ NĂM 2018</t>
  </si>
  <si>
    <t>Ngày</t>
  </si>
  <si>
    <t>Địa điểm thi</t>
  </si>
  <si>
    <t>Chi chú</t>
  </si>
  <si>
    <t>Công ty Lưới điện cao thế</t>
  </si>
  <si>
    <t>Địa chỉ</t>
  </si>
  <si>
    <t>Công ty CNTT</t>
  </si>
  <si>
    <t>Số lượng thi</t>
  </si>
  <si>
    <t>Buổi sáng</t>
  </si>
  <si>
    <t>Buổi Chiều</t>
  </si>
  <si>
    <t>Bảo trì, sửa chữa thiết bị GIS 110kV.</t>
  </si>
  <si>
    <t>Thi công cáp ngầm trung thế;</t>
  </si>
  <si>
    <t>Vận hành xử lý sự cố cáp quang;</t>
  </si>
  <si>
    <t>Smart Grid.</t>
  </si>
  <si>
    <t>Công nghệ thông tin</t>
  </si>
  <si>
    <t>Công nhân thuộc LĐCT</t>
  </si>
  <si>
    <t>Phụ lục 3</t>
  </si>
  <si>
    <t>Giám khảo</t>
  </si>
  <si>
    <r>
      <t xml:space="preserve">GK1: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Lê Trí Thiện - Phó Hiệu trưởng, Trường CĐĐL TpHCM</t>
    </r>
  </si>
  <si>
    <r>
      <t xml:space="preserve">GK2: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rgb="FF222222"/>
        <rFont val="Times New Roman"/>
        <family val="1"/>
      </rPr>
      <t>Ô. Châu Văn Bảo - Trưởng khoa Điện, Trường CĐ Lý Tự Trọng</t>
    </r>
  </si>
  <si>
    <r>
      <t xml:space="preserve">GK3: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rgb="FF222222"/>
        <rFont val="Times New Roman"/>
        <family val="1"/>
      </rPr>
      <t>Ô. Quách Minh Thử - Trưởng BM Điện CN, Trường CĐ Lý Tự Trọng</t>
    </r>
  </si>
  <si>
    <r>
      <t xml:space="preserve">GK4: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Lê Thể Khang - Phó Ban Kỹ thuật</t>
    </r>
  </si>
  <si>
    <r>
      <t xml:space="preserve">GK5: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Nguyễn Thanh Phong - PGĐ Cty ĐL Gia Định</t>
    </r>
  </si>
  <si>
    <r>
      <t xml:space="preserve">GK6: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Trần Vũ Thám - PGĐ Cty ĐL Thủ Đức</t>
    </r>
  </si>
  <si>
    <r>
      <t xml:space="preserve">GK7: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Lâm Nguyên Khôi - Cty TNĐL TpHCM</t>
    </r>
  </si>
  <si>
    <r>
      <t xml:space="preserve">GK1: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Cao Minh Thuần - Phó khoa HTĐ, Trường CĐĐL</t>
    </r>
  </si>
  <si>
    <r>
      <t xml:space="preserve">GK2: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Châu Văn Bảo - Trưởng khoa Điện, Trường CĐ Lý Tự Trọng</t>
    </r>
  </si>
  <si>
    <r>
      <t xml:space="preserve">GK4: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 xml:space="preserve">Ô. Lê Thể Khang - Phó Ban Kỹ thuật </t>
    </r>
  </si>
  <si>
    <r>
      <t xml:space="preserve">GK5: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Huỳnh Lê Khương - Phó Ban An toàn</t>
    </r>
  </si>
  <si>
    <r>
      <t xml:space="preserve">GK6: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Nguyễn Tuấn Nam - Cty LĐCT</t>
    </r>
  </si>
  <si>
    <r>
      <t xml:space="preserve">GK7: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Lê Xuân Hồng - Cty DVĐL</t>
    </r>
  </si>
  <si>
    <r>
      <t xml:space="preserve">GK3: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Nguyễn Anh Tăng - Giảng viên, Trường CĐ Lý Tự Trọng</t>
    </r>
  </si>
  <si>
    <r>
      <t xml:space="preserve">GK1: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Vũ Tuấn Quỳnh - Giảng viên, Trường CĐĐL</t>
    </r>
  </si>
  <si>
    <r>
      <t xml:space="preserve">GK2: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 xml:space="preserve">Ô. Lê Quang Bình - Phó Ban Kỹ thuật </t>
    </r>
  </si>
  <si>
    <r>
      <t xml:space="preserve">GK3: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Nguyễn Vinh Phan - PGĐ Cty LĐCT</t>
    </r>
  </si>
  <si>
    <r>
      <t xml:space="preserve">GK4: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Châu Đình An - PGĐ Ban QLDA LĐ</t>
    </r>
  </si>
  <si>
    <r>
      <t xml:space="preserve">GK5: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Nguyễn Hồng Lĩnh - PGĐ Cty TNĐL</t>
    </r>
  </si>
  <si>
    <r>
      <t xml:space="preserve">GK1: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 xml:space="preserve">Ô. Đặng Mạnh Cường - Trưởng khoa KT-VT, Trường CĐĐL </t>
    </r>
  </si>
  <si>
    <r>
      <t xml:space="preserve">GK2: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 xml:space="preserve">Ô. Trần ĐứcThịnh - Phó Ban CNTT </t>
    </r>
  </si>
  <si>
    <r>
      <t xml:space="preserve">GK3: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Lê Vũ Hoàng - PGĐ Cty CNTT</t>
    </r>
  </si>
  <si>
    <r>
      <t xml:space="preserve">GK4: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 xml:space="preserve">Ô. Bùi Quang Minh - PGĐ TTĐĐ HTĐ  </t>
    </r>
  </si>
  <si>
    <r>
      <t xml:space="preserve">GK5: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Trần Thiện Tuấn - Đội trưởng, Cty CNTT</t>
    </r>
  </si>
  <si>
    <r>
      <t xml:space="preserve">GK1: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Đặng Mạnh Cường - Trưởng khoa KHCBKT-VT</t>
    </r>
  </si>
  <si>
    <r>
      <t xml:space="preserve">GK2: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Trần Đức Thịnh - Phó Ban CNTT</t>
    </r>
  </si>
  <si>
    <r>
      <t xml:space="preserve">GK4: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Lê Vũ Hoàng - PGĐ Cty CNTT</t>
    </r>
  </si>
  <si>
    <r>
      <t xml:space="preserve">GK5: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Lê Phước Hải - TPKT Cty CNTT</t>
    </r>
  </si>
  <si>
    <r>
      <t xml:space="preserve">GK2: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 xml:space="preserve">Ô. Lê Chí Dũng - Q. Trưởng Ban CNTT </t>
    </r>
  </si>
  <si>
    <r>
      <t xml:space="preserve">GK3: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Lê Quang Bình - Phó Ban Kỹ thuật</t>
    </r>
  </si>
  <si>
    <r>
      <t xml:space="preserve">GK4: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Nguyễn Phạm Trí Dũng - Cty CNTT</t>
    </r>
  </si>
  <si>
    <r>
      <t xml:space="preserve">GK5: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Nguyễn Thành - PGĐ Cty ĐL Tân Phú</t>
    </r>
  </si>
  <si>
    <r>
      <t xml:space="preserve">GK1: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Phạm Thanh Hưng - Giảng viên, Trường CĐĐL</t>
    </r>
  </si>
  <si>
    <r>
      <t xml:space="preserve">GK2: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 xml:space="preserve">Ô. Luân Quốc Hưng - Trưởng Ban Kỹ thuật </t>
    </r>
  </si>
  <si>
    <r>
      <t xml:space="preserve">GK3: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Vũ Thế Cường - GĐ Cty LĐCT</t>
    </r>
  </si>
  <si>
    <r>
      <t xml:space="preserve">GK5: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Bùi Quang Minh - PGĐ TTĐĐ HTĐ TpHCM</t>
    </r>
  </si>
  <si>
    <r>
      <t xml:space="preserve">GK2: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rgb="FF222222"/>
        <rFont val="Times New Roman"/>
        <family val="1"/>
      </rPr>
      <t>Ô. Quách Minh Thử - Trưởng BM Điện CN, Trường CĐ Lý Tự Trọng</t>
    </r>
  </si>
  <si>
    <r>
      <t xml:space="preserve">GK3: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Lê Thể Khang - Phó Ban Kỹ thuật</t>
    </r>
  </si>
  <si>
    <r>
      <t xml:space="preserve">GK4: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Trần Hải Đăng - PGĐ Cty LĐCT</t>
    </r>
  </si>
  <si>
    <r>
      <t xml:space="preserve">GK5: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Lâm Nguyên Khôi - Cty TNĐL TpHCM</t>
    </r>
  </si>
  <si>
    <r>
      <t xml:space="preserve">GK4: </t>
    </r>
    <r>
      <rPr>
        <b/>
        <i/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Ô. Lê Chí Dũng - Q. Trưởng Ban CNTT</t>
    </r>
  </si>
  <si>
    <t>Thi công đường dây đang mang điện</t>
  </si>
  <si>
    <t>Thi công bảo trì, sửa chữa thiết bị GIS 110kV</t>
  </si>
  <si>
    <t xml:space="preserve">Thi công cáp quang </t>
  </si>
  <si>
    <t>Hệ thống thông tin địa lý (GIS)</t>
  </si>
  <si>
    <t>DANH SÁCH GIÁM KHẢO</t>
  </si>
  <si>
    <t>THI CÔNG NHẬN CÔNG NHÂN LÀNH NGHỀ NĂM 2018</t>
  </si>
  <si>
    <t xml:space="preserve">Ô. Lê Trí Thiện </t>
  </si>
  <si>
    <t xml:space="preserve">Ô. Quách Minh Thử </t>
  </si>
  <si>
    <t xml:space="preserve">Ô. Lê Thể Khang </t>
  </si>
  <si>
    <t xml:space="preserve">Ô. Trần Hải Đăng </t>
  </si>
  <si>
    <t xml:space="preserve">Ô. Lâm Nguyên Khôi </t>
  </si>
  <si>
    <t xml:space="preserve">Ô. Châu Văn Bảo </t>
  </si>
  <si>
    <t xml:space="preserve">Ô. Nguyễn Thanh Phong </t>
  </si>
  <si>
    <t xml:space="preserve">Ô. Trần Vũ Thám </t>
  </si>
  <si>
    <t xml:space="preserve">Ô. Cao Minh Thuần </t>
  </si>
  <si>
    <t xml:space="preserve">Ô. Nguyễn Anh Tăng </t>
  </si>
  <si>
    <t xml:space="preserve">Ô. Huỳnh Lê Khương </t>
  </si>
  <si>
    <t xml:space="preserve">Ô. Nguyễn Tuấn Nam </t>
  </si>
  <si>
    <t xml:space="preserve">Ô. Lê Xuân Hồng </t>
  </si>
  <si>
    <t xml:space="preserve">Ô. Vũ Tuấn Quỳnh </t>
  </si>
  <si>
    <t xml:space="preserve">Ô. Lê Quang Bình </t>
  </si>
  <si>
    <t xml:space="preserve">Ô. Nguyễn Vinh Phan </t>
  </si>
  <si>
    <t xml:space="preserve">Ô. Châu Đình An </t>
  </si>
  <si>
    <t xml:space="preserve">Ô. Nguyễn Hồng Lĩnh </t>
  </si>
  <si>
    <t xml:space="preserve">Ô. Đặng Mạnh Cường </t>
  </si>
  <si>
    <t xml:space="preserve">Ô. Trần ĐứcThịnh </t>
  </si>
  <si>
    <t xml:space="preserve">Ô. Lê Vũ Hoàng </t>
  </si>
  <si>
    <t xml:space="preserve">Ô. Bùi Quang Minh </t>
  </si>
  <si>
    <t xml:space="preserve">Ô. Trần Thiện Tuấn </t>
  </si>
  <si>
    <t xml:space="preserve">Ô. Trần Đức Thịnh </t>
  </si>
  <si>
    <t xml:space="preserve">Ô. Lê Phước Hải </t>
  </si>
  <si>
    <t xml:space="preserve">Ô. Lê Chí Dũng </t>
  </si>
  <si>
    <t xml:space="preserve">Ô. Nguyễn Phạm Trí Dũng </t>
  </si>
  <si>
    <t xml:space="preserve">Ô. Nguyễn Thành </t>
  </si>
  <si>
    <t xml:space="preserve">Ô. Phạm Thanh Hưng </t>
  </si>
  <si>
    <t xml:space="preserve">Ô. Luân Quốc Hưng </t>
  </si>
  <si>
    <t xml:space="preserve">Ô. Vũ Thế Cường </t>
  </si>
  <si>
    <t>Số buổi</t>
  </si>
  <si>
    <t>Số giám khảo</t>
  </si>
  <si>
    <t>Công nghệ thông tin - phần cứng</t>
  </si>
  <si>
    <t>GIS - Thông tin địa lý</t>
  </si>
  <si>
    <t>Số 06 Phổ Quang, phường 2, Quận Tân Bình</t>
  </si>
  <si>
    <t>Số 138 Trần Huy Liệu, Phường 15, Quận Phú Nhuận</t>
  </si>
  <si>
    <t>CNTT - phần cứng</t>
  </si>
  <si>
    <t>Đính kèm văn bản số            /EVNHCMC-TCNS ngày    tháng 11 năm 2018</t>
  </si>
  <si>
    <t>Công ty Dịch vụ Điện lực</t>
  </si>
  <si>
    <t>Số 04 Phổ Quang, phường 2, Quận Tân Bình</t>
  </si>
  <si>
    <t>Khu vực thực hành</t>
  </si>
  <si>
    <t>Số 6 Phổ Quang, phường 2, Quận Tân Bình</t>
  </si>
  <si>
    <t>Số 4 Phổ Quang, phường 2, Quận Tân Bình</t>
  </si>
  <si>
    <t>Công ty Dịch vụ Điện lực
(khu vực thực hành)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</si>
</sst>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4"/>
      <color theme="1"/>
      <name val="Times New Roman"/>
      <family val="2"/>
      <charset val="163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color theme="1"/>
      <name val="Times New Roman"/>
      <family val="1"/>
    </font>
    <font>
      <b/>
      <i/>
      <sz val="7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22222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ont="0" applyFill="0" applyBorder="0" applyAlignment="0" applyProtection="0"/>
  </cellStyleXfs>
  <cellXfs count="62">
    <xf numFmtId="0" fontId="0" fillId="0" borderId="0" xfId="0"/>
    <xf numFmtId="0" fontId="5" fillId="0" borderId="1" xfId="0" applyFont="1" applyFill="1" applyBorder="1" applyAlignment="1">
      <alignment vertical="top"/>
    </xf>
    <xf numFmtId="0" fontId="5" fillId="2" borderId="1" xfId="0" applyFont="1" applyFill="1" applyBorder="1" applyAlignment="1">
      <alignment vertical="top"/>
    </xf>
    <xf numFmtId="0" fontId="5" fillId="0" borderId="1" xfId="0" applyFont="1" applyBorder="1" applyAlignment="1">
      <alignment vertical="top"/>
    </xf>
    <xf numFmtId="0" fontId="5" fillId="2" borderId="1" xfId="0" quotePrefix="1" applyFont="1" applyFill="1" applyBorder="1" applyAlignment="1">
      <alignment vertical="top"/>
    </xf>
    <xf numFmtId="0" fontId="5" fillId="2" borderId="1" xfId="2" applyFont="1" applyFill="1" applyBorder="1" applyAlignment="1">
      <alignment vertical="top"/>
    </xf>
    <xf numFmtId="0" fontId="5" fillId="2" borderId="1" xfId="0" applyNumberFormat="1" applyFont="1" applyFill="1" applyBorder="1" applyAlignment="1">
      <alignment vertical="top"/>
    </xf>
    <xf numFmtId="1" fontId="5" fillId="2" borderId="1" xfId="0" applyNumberFormat="1" applyFont="1" applyFill="1" applyBorder="1" applyAlignment="1">
      <alignment vertical="top"/>
    </xf>
    <xf numFmtId="49" fontId="5" fillId="0" borderId="1" xfId="0" applyNumberFormat="1" applyFont="1" applyFill="1" applyBorder="1" applyAlignment="1">
      <alignment vertical="top"/>
    </xf>
    <xf numFmtId="1" fontId="5" fillId="0" borderId="1" xfId="0" applyNumberFormat="1" applyFont="1" applyFill="1" applyBorder="1" applyAlignment="1">
      <alignment vertical="top"/>
    </xf>
    <xf numFmtId="0" fontId="5" fillId="0" borderId="0" xfId="0" applyNumberFormat="1" applyFont="1" applyAlignment="1">
      <alignment vertical="top"/>
    </xf>
    <xf numFmtId="0" fontId="4" fillId="0" borderId="0" xfId="0" applyNumberFormat="1" applyFont="1" applyAlignment="1">
      <alignment vertical="top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top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top"/>
    </xf>
    <xf numFmtId="0" fontId="5" fillId="0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5" fillId="2" borderId="1" xfId="2" applyFont="1" applyFill="1" applyBorder="1" applyAlignment="1">
      <alignment vertical="top" wrapText="1"/>
    </xf>
    <xf numFmtId="0" fontId="5" fillId="0" borderId="0" xfId="0" applyNumberFormat="1" applyFont="1" applyAlignment="1">
      <alignment vertical="top" wrapText="1"/>
    </xf>
    <xf numFmtId="0" fontId="5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 wrapText="1"/>
    </xf>
    <xf numFmtId="0" fontId="4" fillId="0" borderId="3" xfId="0" applyNumberFormat="1" applyFont="1" applyFill="1" applyBorder="1" applyAlignment="1">
      <alignment vertical="center"/>
    </xf>
    <xf numFmtId="0" fontId="3" fillId="0" borderId="0" xfId="0" applyFont="1"/>
    <xf numFmtId="0" fontId="5" fillId="0" borderId="1" xfId="0" applyFont="1" applyFill="1" applyBorder="1" applyAlignment="1">
      <alignment vertical="center"/>
    </xf>
    <xf numFmtId="0" fontId="0" fillId="0" borderId="0" xfId="0" applyAlignment="1">
      <alignment wrapText="1"/>
    </xf>
    <xf numFmtId="0" fontId="5" fillId="0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5" fillId="2" borderId="1" xfId="2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2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2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vertical="center"/>
    </xf>
    <xf numFmtId="0" fontId="5" fillId="0" borderId="1" xfId="0" quotePrefix="1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indent="7"/>
    </xf>
    <xf numFmtId="0" fontId="0" fillId="0" borderId="0" xfId="0" applyAlignment="1">
      <alignment horizontal="left"/>
    </xf>
    <xf numFmtId="0" fontId="4" fillId="0" borderId="0" xfId="0" applyNumberFormat="1" applyFont="1" applyAlignment="1">
      <alignment horizontal="center" vertical="top"/>
    </xf>
    <xf numFmtId="0" fontId="5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3">
    <cellStyle name="Normal" xfId="0" builtinId="0"/>
    <cellStyle name="Normal 3" xfId="1" xr:uid="{00000000-0005-0000-0000-000002000000}"/>
    <cellStyle name="Normal 7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6"/>
  <sheetViews>
    <sheetView topLeftCell="B1" workbookViewId="0">
      <selection activeCell="E73" sqref="E73"/>
    </sheetView>
  </sheetViews>
  <sheetFormatPr defaultRowHeight="18.75" x14ac:dyDescent="0.3"/>
  <cols>
    <col min="1" max="1" width="3" style="10" hidden="1" customWidth="1"/>
    <col min="2" max="2" width="7" style="10" customWidth="1"/>
    <col min="3" max="3" width="8.88671875" style="10"/>
    <col min="4" max="4" width="27" style="10" customWidth="1"/>
    <col min="5" max="5" width="19.6640625" style="10" customWidth="1"/>
    <col min="6" max="6" width="14.21875" style="10" bestFit="1" customWidth="1"/>
    <col min="7" max="7" width="31.109375" style="22" customWidth="1"/>
    <col min="8" max="8" width="31.77734375" style="22" customWidth="1"/>
    <col min="9" max="9" width="39.88671875" style="10" hidden="1" customWidth="1"/>
    <col min="10" max="13" width="8.88671875" style="10" hidden="1" customWidth="1"/>
    <col min="14" max="14" width="44.21875" style="10" hidden="1" customWidth="1"/>
    <col min="15" max="15" width="8.88671875" style="10" hidden="1" customWidth="1"/>
    <col min="16" max="16" width="29.88671875" style="10" hidden="1" customWidth="1"/>
    <col min="17" max="16384" width="8.88671875" style="10"/>
  </cols>
  <sheetData>
    <row r="1" spans="1:20" x14ac:dyDescent="0.3">
      <c r="B1" s="11" t="s">
        <v>0</v>
      </c>
    </row>
    <row r="2" spans="1:20" x14ac:dyDescent="0.3">
      <c r="B2" s="49" t="s">
        <v>1</v>
      </c>
      <c r="C2" s="49"/>
      <c r="D2" s="49"/>
      <c r="E2" s="49"/>
      <c r="F2" s="49"/>
      <c r="G2" s="49"/>
      <c r="H2" s="49"/>
      <c r="I2" s="11"/>
    </row>
    <row r="3" spans="1:20" x14ac:dyDescent="0.3">
      <c r="B3" s="50" t="s">
        <v>278</v>
      </c>
      <c r="C3" s="50"/>
      <c r="D3" s="50"/>
      <c r="E3" s="50"/>
      <c r="F3" s="50"/>
      <c r="G3" s="50"/>
      <c r="H3" s="50"/>
    </row>
    <row r="5" spans="1:20" ht="37.5" x14ac:dyDescent="0.3">
      <c r="A5" s="14"/>
      <c r="B5" s="15" t="s">
        <v>2</v>
      </c>
      <c r="C5" s="15" t="s">
        <v>3</v>
      </c>
      <c r="D5" s="15" t="s">
        <v>4</v>
      </c>
      <c r="E5" s="15" t="s">
        <v>5</v>
      </c>
      <c r="F5" s="15" t="s">
        <v>6</v>
      </c>
      <c r="G5" s="15" t="s">
        <v>7</v>
      </c>
      <c r="H5" s="15" t="s">
        <v>163</v>
      </c>
      <c r="I5" s="17" t="s">
        <v>120</v>
      </c>
      <c r="J5" s="12" t="s">
        <v>156</v>
      </c>
      <c r="K5" s="13" t="s">
        <v>157</v>
      </c>
      <c r="L5" s="13" t="s">
        <v>158</v>
      </c>
      <c r="M5" s="13" t="s">
        <v>159</v>
      </c>
      <c r="N5" s="13" t="s">
        <v>160</v>
      </c>
      <c r="O5" s="13" t="s">
        <v>161</v>
      </c>
      <c r="P5" s="13" t="s">
        <v>162</v>
      </c>
    </row>
    <row r="6" spans="1:20" s="24" customFormat="1" ht="33.75" customHeight="1" x14ac:dyDescent="0.3">
      <c r="B6" s="25" t="s">
        <v>33</v>
      </c>
      <c r="C6" s="26" t="s">
        <v>11</v>
      </c>
      <c r="D6" s="25"/>
      <c r="E6" s="25"/>
      <c r="F6" s="25"/>
      <c r="G6" s="27"/>
      <c r="H6" s="27"/>
      <c r="I6" s="28"/>
      <c r="J6" s="26"/>
    </row>
    <row r="7" spans="1:20" x14ac:dyDescent="0.3">
      <c r="A7" s="10">
        <v>1</v>
      </c>
      <c r="B7" s="30">
        <v>1</v>
      </c>
      <c r="C7" s="36" t="s">
        <v>13</v>
      </c>
      <c r="D7" s="36" t="s">
        <v>14</v>
      </c>
      <c r="E7" s="36" t="s">
        <v>15</v>
      </c>
      <c r="F7" s="36" t="s">
        <v>16</v>
      </c>
      <c r="G7" s="32" t="s">
        <v>11</v>
      </c>
      <c r="H7" s="19"/>
      <c r="I7" s="18">
        <v>3</v>
      </c>
      <c r="J7" s="2" t="s">
        <v>17</v>
      </c>
      <c r="K7" s="3">
        <v>8.5</v>
      </c>
      <c r="L7" s="2"/>
      <c r="M7" s="4"/>
      <c r="N7" s="2"/>
      <c r="O7" s="2"/>
      <c r="P7" s="2"/>
    </row>
    <row r="8" spans="1:20" x14ac:dyDescent="0.3">
      <c r="A8" s="16">
        <f t="shared" ref="A8" si="0">+A7+1</f>
        <v>2</v>
      </c>
      <c r="B8" s="30">
        <f>+B7+1</f>
        <v>2</v>
      </c>
      <c r="C8" s="36" t="s">
        <v>18</v>
      </c>
      <c r="D8" s="36" t="s">
        <v>19</v>
      </c>
      <c r="E8" s="36" t="s">
        <v>15</v>
      </c>
      <c r="F8" s="36" t="s">
        <v>16</v>
      </c>
      <c r="G8" s="32" t="s">
        <v>11</v>
      </c>
      <c r="H8" s="19"/>
      <c r="I8" s="18">
        <v>3</v>
      </c>
      <c r="J8" s="2" t="s">
        <v>17</v>
      </c>
      <c r="K8" s="3">
        <v>2.7</v>
      </c>
      <c r="L8" s="2">
        <v>3.7</v>
      </c>
      <c r="M8" s="6"/>
      <c r="N8" s="2"/>
      <c r="O8" s="2"/>
      <c r="P8" s="2"/>
    </row>
    <row r="9" spans="1:20" s="24" customFormat="1" ht="33.75" customHeight="1" x14ac:dyDescent="0.3">
      <c r="B9" s="25" t="s">
        <v>132</v>
      </c>
      <c r="C9" s="26" t="s">
        <v>10</v>
      </c>
      <c r="D9" s="25"/>
      <c r="E9" s="25"/>
      <c r="F9" s="25"/>
      <c r="G9" s="27"/>
      <c r="H9" s="27"/>
      <c r="I9" s="28"/>
      <c r="J9" s="26"/>
    </row>
    <row r="10" spans="1:20" ht="37.5" x14ac:dyDescent="0.3">
      <c r="A10" s="10">
        <f>A43+1</f>
        <v>6</v>
      </c>
      <c r="B10" s="30">
        <v>1</v>
      </c>
      <c r="C10" s="36" t="s">
        <v>34</v>
      </c>
      <c r="D10" s="36" t="s">
        <v>35</v>
      </c>
      <c r="E10" s="36" t="s">
        <v>15</v>
      </c>
      <c r="F10" s="36" t="s">
        <v>16</v>
      </c>
      <c r="G10" s="32" t="s">
        <v>10</v>
      </c>
      <c r="H10" s="32"/>
      <c r="I10" s="18">
        <v>36</v>
      </c>
      <c r="J10" s="2" t="s">
        <v>17</v>
      </c>
      <c r="K10" s="3">
        <v>9.8000000000000007</v>
      </c>
      <c r="L10" s="2"/>
      <c r="M10" s="2"/>
      <c r="N10" s="2"/>
      <c r="O10" s="2"/>
      <c r="P10" s="2" t="s">
        <v>17</v>
      </c>
    </row>
    <row r="11" spans="1:20" ht="37.5" x14ac:dyDescent="0.3">
      <c r="A11" s="16">
        <f>+A10+1</f>
        <v>7</v>
      </c>
      <c r="B11" s="30">
        <f>+B10+1</f>
        <v>2</v>
      </c>
      <c r="C11" s="36" t="s">
        <v>36</v>
      </c>
      <c r="D11" s="36" t="s">
        <v>37</v>
      </c>
      <c r="E11" s="36" t="s">
        <v>15</v>
      </c>
      <c r="F11" s="36" t="s">
        <v>16</v>
      </c>
      <c r="G11" s="32" t="s">
        <v>10</v>
      </c>
      <c r="H11" s="32"/>
      <c r="I11" s="18">
        <v>14</v>
      </c>
      <c r="J11" s="2" t="s">
        <v>17</v>
      </c>
      <c r="K11" s="3">
        <v>6</v>
      </c>
      <c r="L11" s="2"/>
      <c r="M11" s="6"/>
      <c r="N11" s="2"/>
      <c r="O11" s="2"/>
      <c r="P11" s="2"/>
    </row>
    <row r="12" spans="1:20" ht="37.5" x14ac:dyDescent="0.3">
      <c r="A12" s="16">
        <f t="shared" ref="A12:A18" si="1">+A11+1</f>
        <v>8</v>
      </c>
      <c r="B12" s="30">
        <f t="shared" ref="B12:B18" si="2">+B11+1</f>
        <v>3</v>
      </c>
      <c r="C12" s="36" t="s">
        <v>38</v>
      </c>
      <c r="D12" s="36" t="s">
        <v>39</v>
      </c>
      <c r="E12" s="36" t="s">
        <v>15</v>
      </c>
      <c r="F12" s="36" t="s">
        <v>16</v>
      </c>
      <c r="G12" s="32" t="s">
        <v>10</v>
      </c>
      <c r="H12" s="32"/>
      <c r="I12" s="18">
        <v>23</v>
      </c>
      <c r="J12" s="2" t="s">
        <v>17</v>
      </c>
      <c r="K12" s="3">
        <v>10</v>
      </c>
      <c r="L12" s="2"/>
      <c r="M12" s="2"/>
      <c r="N12" s="2"/>
      <c r="O12" s="2"/>
      <c r="P12" s="2" t="s">
        <v>17</v>
      </c>
      <c r="T12" s="23"/>
    </row>
    <row r="13" spans="1:20" ht="37.5" x14ac:dyDescent="0.3">
      <c r="A13" s="16">
        <f t="shared" si="1"/>
        <v>9</v>
      </c>
      <c r="B13" s="30">
        <f t="shared" si="2"/>
        <v>4</v>
      </c>
      <c r="C13" s="40" t="s">
        <v>40</v>
      </c>
      <c r="D13" s="38" t="s">
        <v>41</v>
      </c>
      <c r="E13" s="38" t="s">
        <v>15</v>
      </c>
      <c r="F13" s="36" t="s">
        <v>16</v>
      </c>
      <c r="G13" s="32" t="s">
        <v>10</v>
      </c>
      <c r="H13" s="32"/>
      <c r="I13" s="18">
        <v>3</v>
      </c>
      <c r="J13" s="2" t="s">
        <v>17</v>
      </c>
      <c r="K13" s="3">
        <v>9.8000000000000007</v>
      </c>
      <c r="L13" s="2"/>
      <c r="M13" s="2"/>
      <c r="N13" s="2"/>
      <c r="O13" s="2"/>
      <c r="P13" s="2"/>
    </row>
    <row r="14" spans="1:20" ht="37.5" x14ac:dyDescent="0.3">
      <c r="A14" s="16">
        <f t="shared" si="1"/>
        <v>10</v>
      </c>
      <c r="B14" s="30">
        <f t="shared" si="2"/>
        <v>5</v>
      </c>
      <c r="C14" s="41" t="s">
        <v>42</v>
      </c>
      <c r="D14" s="42" t="s">
        <v>43</v>
      </c>
      <c r="E14" s="42" t="s">
        <v>15</v>
      </c>
      <c r="F14" s="30" t="s">
        <v>16</v>
      </c>
      <c r="G14" s="32" t="s">
        <v>10</v>
      </c>
      <c r="H14" s="32"/>
      <c r="I14" s="18">
        <v>14</v>
      </c>
      <c r="J14" s="1" t="s">
        <v>17</v>
      </c>
      <c r="K14" s="3">
        <v>10</v>
      </c>
      <c r="L14" s="1"/>
      <c r="M14" s="1"/>
      <c r="N14" s="1"/>
      <c r="O14" s="1" t="s">
        <v>17</v>
      </c>
      <c r="P14" s="1" t="s">
        <v>17</v>
      </c>
    </row>
    <row r="15" spans="1:20" ht="37.5" x14ac:dyDescent="0.3">
      <c r="A15" s="16">
        <f t="shared" si="1"/>
        <v>11</v>
      </c>
      <c r="B15" s="30">
        <f t="shared" si="2"/>
        <v>6</v>
      </c>
      <c r="C15" s="36" t="s">
        <v>44</v>
      </c>
      <c r="D15" s="36" t="s">
        <v>45</v>
      </c>
      <c r="E15" s="36" t="s">
        <v>15</v>
      </c>
      <c r="F15" s="36" t="s">
        <v>16</v>
      </c>
      <c r="G15" s="32" t="s">
        <v>10</v>
      </c>
      <c r="H15" s="32"/>
      <c r="I15" s="18">
        <v>27</v>
      </c>
      <c r="J15" s="2" t="s">
        <v>17</v>
      </c>
      <c r="K15" s="3">
        <v>9.5</v>
      </c>
      <c r="L15" s="2"/>
      <c r="M15" s="2"/>
      <c r="N15" s="2"/>
      <c r="O15" s="2"/>
      <c r="P15" s="2" t="s">
        <v>17</v>
      </c>
    </row>
    <row r="16" spans="1:20" ht="37.5" x14ac:dyDescent="0.3">
      <c r="A16" s="16">
        <f t="shared" si="1"/>
        <v>12</v>
      </c>
      <c r="B16" s="30">
        <f t="shared" si="2"/>
        <v>7</v>
      </c>
      <c r="C16" s="40" t="s">
        <v>46</v>
      </c>
      <c r="D16" s="38" t="s">
        <v>47</v>
      </c>
      <c r="E16" s="38" t="s">
        <v>15</v>
      </c>
      <c r="F16" s="36" t="s">
        <v>16</v>
      </c>
      <c r="G16" s="32" t="s">
        <v>10</v>
      </c>
      <c r="H16" s="32"/>
      <c r="I16" s="18">
        <v>3</v>
      </c>
      <c r="J16" s="2" t="s">
        <v>17</v>
      </c>
      <c r="K16" s="3">
        <v>9.1999999999999993</v>
      </c>
      <c r="L16" s="2"/>
      <c r="M16" s="2"/>
      <c r="N16" s="2"/>
      <c r="O16" s="2"/>
      <c r="P16" s="2"/>
    </row>
    <row r="17" spans="1:16" ht="37.5" x14ac:dyDescent="0.3">
      <c r="A17" s="16">
        <f t="shared" si="1"/>
        <v>13</v>
      </c>
      <c r="B17" s="30">
        <f t="shared" si="2"/>
        <v>8</v>
      </c>
      <c r="C17" s="36" t="s">
        <v>48</v>
      </c>
      <c r="D17" s="36" t="s">
        <v>49</v>
      </c>
      <c r="E17" s="36" t="s">
        <v>15</v>
      </c>
      <c r="F17" s="36" t="s">
        <v>16</v>
      </c>
      <c r="G17" s="32" t="s">
        <v>10</v>
      </c>
      <c r="H17" s="32"/>
      <c r="I17" s="18">
        <v>26</v>
      </c>
      <c r="J17" s="2" t="s">
        <v>17</v>
      </c>
      <c r="K17" s="3">
        <v>9</v>
      </c>
      <c r="L17" s="2"/>
      <c r="M17" s="2"/>
      <c r="N17" s="2"/>
      <c r="O17" s="1"/>
      <c r="P17" s="1" t="s">
        <v>17</v>
      </c>
    </row>
    <row r="18" spans="1:16" ht="37.5" x14ac:dyDescent="0.3">
      <c r="A18" s="16">
        <f t="shared" si="1"/>
        <v>14</v>
      </c>
      <c r="B18" s="30">
        <f t="shared" si="2"/>
        <v>9</v>
      </c>
      <c r="C18" s="40" t="s">
        <v>50</v>
      </c>
      <c r="D18" s="38" t="s">
        <v>51</v>
      </c>
      <c r="E18" s="38" t="s">
        <v>15</v>
      </c>
      <c r="F18" s="36" t="s">
        <v>16</v>
      </c>
      <c r="G18" s="32" t="s">
        <v>10</v>
      </c>
      <c r="H18" s="32"/>
      <c r="I18" s="18">
        <v>3</v>
      </c>
      <c r="J18" s="2"/>
      <c r="K18" s="3">
        <v>9.8000000000000007</v>
      </c>
      <c r="L18" s="2"/>
      <c r="M18" s="2"/>
      <c r="N18" s="2"/>
      <c r="O18" s="2"/>
      <c r="P18" s="2"/>
    </row>
    <row r="19" spans="1:16" s="24" customFormat="1" ht="33.75" customHeight="1" x14ac:dyDescent="0.3">
      <c r="B19" s="25" t="s">
        <v>133</v>
      </c>
      <c r="C19" s="26" t="s">
        <v>9</v>
      </c>
      <c r="D19" s="25"/>
      <c r="E19" s="25"/>
      <c r="F19" s="25"/>
      <c r="G19" s="27"/>
      <c r="H19" s="27"/>
      <c r="I19" s="28"/>
      <c r="J19" s="26"/>
    </row>
    <row r="20" spans="1:16" ht="37.5" x14ac:dyDescent="0.3">
      <c r="A20" s="10" t="e">
        <f>#REF!+1</f>
        <v>#REF!</v>
      </c>
      <c r="B20" s="1">
        <v>1</v>
      </c>
      <c r="C20" s="2" t="s">
        <v>52</v>
      </c>
      <c r="D20" s="2" t="s">
        <v>53</v>
      </c>
      <c r="E20" s="2" t="s">
        <v>15</v>
      </c>
      <c r="F20" s="2" t="s">
        <v>54</v>
      </c>
      <c r="G20" s="19" t="s">
        <v>9</v>
      </c>
      <c r="H20" s="19"/>
      <c r="I20" s="18">
        <v>7</v>
      </c>
      <c r="J20" s="2" t="s">
        <v>17</v>
      </c>
      <c r="K20" s="3">
        <v>8.5</v>
      </c>
      <c r="L20" s="2"/>
      <c r="M20" s="2"/>
      <c r="N20" s="2"/>
      <c r="O20" s="2"/>
      <c r="P20" s="2"/>
    </row>
    <row r="21" spans="1:16" ht="37.5" x14ac:dyDescent="0.3">
      <c r="A21" s="16" t="e">
        <f t="shared" ref="A21:B24" si="3">+A20+1</f>
        <v>#REF!</v>
      </c>
      <c r="B21" s="1">
        <f t="shared" si="3"/>
        <v>2</v>
      </c>
      <c r="C21" s="2" t="s">
        <v>55</v>
      </c>
      <c r="D21" s="2" t="s">
        <v>56</v>
      </c>
      <c r="E21" s="2" t="s">
        <v>15</v>
      </c>
      <c r="F21" s="2" t="s">
        <v>54</v>
      </c>
      <c r="G21" s="19" t="s">
        <v>9</v>
      </c>
      <c r="H21" s="19"/>
      <c r="I21" s="18">
        <v>14</v>
      </c>
      <c r="J21" s="2" t="s">
        <v>17</v>
      </c>
      <c r="K21" s="3">
        <v>9</v>
      </c>
      <c r="L21" s="2"/>
      <c r="M21" s="2"/>
      <c r="N21" s="2"/>
      <c r="O21" s="2" t="s">
        <v>17</v>
      </c>
      <c r="P21" s="2" t="s">
        <v>17</v>
      </c>
    </row>
    <row r="22" spans="1:16" ht="37.5" x14ac:dyDescent="0.3">
      <c r="A22" s="16" t="e">
        <f t="shared" si="3"/>
        <v>#REF!</v>
      </c>
      <c r="B22" s="1">
        <f t="shared" si="3"/>
        <v>3</v>
      </c>
      <c r="C22" s="2" t="s">
        <v>57</v>
      </c>
      <c r="D22" s="2" t="s">
        <v>58</v>
      </c>
      <c r="E22" s="2" t="s">
        <v>15</v>
      </c>
      <c r="F22" s="2" t="s">
        <v>54</v>
      </c>
      <c r="G22" s="19" t="s">
        <v>9</v>
      </c>
      <c r="H22" s="19"/>
      <c r="I22" s="18">
        <v>17</v>
      </c>
      <c r="J22" s="2" t="s">
        <v>17</v>
      </c>
      <c r="K22" s="3">
        <v>8.5</v>
      </c>
      <c r="L22" s="2"/>
      <c r="M22" s="2"/>
      <c r="N22" s="2"/>
      <c r="O22" s="2"/>
      <c r="P22" s="2" t="s">
        <v>17</v>
      </c>
    </row>
    <row r="23" spans="1:16" ht="37.5" x14ac:dyDescent="0.3">
      <c r="A23" s="16" t="e">
        <f t="shared" si="3"/>
        <v>#REF!</v>
      </c>
      <c r="B23" s="1">
        <f t="shared" si="3"/>
        <v>4</v>
      </c>
      <c r="C23" s="2" t="s">
        <v>59</v>
      </c>
      <c r="D23" s="2" t="s">
        <v>60</v>
      </c>
      <c r="E23" s="2" t="s">
        <v>15</v>
      </c>
      <c r="F23" s="2" t="s">
        <v>54</v>
      </c>
      <c r="G23" s="19" t="s">
        <v>9</v>
      </c>
      <c r="H23" s="19"/>
      <c r="I23" s="18">
        <v>14</v>
      </c>
      <c r="J23" s="2" t="s">
        <v>17</v>
      </c>
      <c r="K23" s="3">
        <v>7.2</v>
      </c>
      <c r="L23" s="2"/>
      <c r="M23" s="2"/>
      <c r="N23" s="2"/>
      <c r="O23" s="1" t="s">
        <v>61</v>
      </c>
      <c r="P23" s="1" t="s">
        <v>61</v>
      </c>
    </row>
    <row r="24" spans="1:16" ht="37.5" x14ac:dyDescent="0.3">
      <c r="A24" s="16" t="e">
        <f t="shared" si="3"/>
        <v>#REF!</v>
      </c>
      <c r="B24" s="1">
        <f t="shared" si="3"/>
        <v>5</v>
      </c>
      <c r="C24" s="2" t="s">
        <v>62</v>
      </c>
      <c r="D24" s="2" t="s">
        <v>63</v>
      </c>
      <c r="E24" s="2" t="s">
        <v>15</v>
      </c>
      <c r="F24" s="2" t="s">
        <v>54</v>
      </c>
      <c r="G24" s="19" t="s">
        <v>9</v>
      </c>
      <c r="H24" s="19"/>
      <c r="I24" s="18">
        <v>14</v>
      </c>
      <c r="J24" s="2" t="s">
        <v>17</v>
      </c>
      <c r="K24" s="3">
        <v>8.6999999999999993</v>
      </c>
      <c r="L24" s="2"/>
      <c r="M24" s="2"/>
      <c r="N24" s="2"/>
      <c r="O24" s="1" t="s">
        <v>61</v>
      </c>
      <c r="P24" s="1" t="s">
        <v>61</v>
      </c>
    </row>
    <row r="25" spans="1:16" s="24" customFormat="1" ht="33.75" customHeight="1" x14ac:dyDescent="0.3">
      <c r="B25" s="25" t="s">
        <v>164</v>
      </c>
      <c r="C25" s="26" t="s">
        <v>277</v>
      </c>
      <c r="D25" s="25"/>
      <c r="E25" s="25"/>
      <c r="F25" s="25"/>
      <c r="G25" s="27"/>
      <c r="H25" s="27"/>
      <c r="I25" s="28"/>
      <c r="J25" s="26"/>
    </row>
    <row r="26" spans="1:16" x14ac:dyDescent="0.3">
      <c r="A26" s="10" t="e">
        <f>A24+B26</f>
        <v>#REF!</v>
      </c>
      <c r="B26" s="1">
        <v>1</v>
      </c>
      <c r="C26" s="2" t="s">
        <v>64</v>
      </c>
      <c r="D26" s="2" t="s">
        <v>65</v>
      </c>
      <c r="E26" s="2" t="s">
        <v>66</v>
      </c>
      <c r="F26" s="2" t="s">
        <v>54</v>
      </c>
      <c r="G26" s="20" t="s">
        <v>8</v>
      </c>
      <c r="H26" s="19"/>
      <c r="I26" s="18">
        <v>4</v>
      </c>
      <c r="J26" s="2" t="s">
        <v>17</v>
      </c>
      <c r="K26" s="3">
        <v>8.5</v>
      </c>
      <c r="L26" s="2"/>
      <c r="M26" s="2"/>
      <c r="N26" s="2"/>
      <c r="O26" s="2" t="s">
        <v>17</v>
      </c>
      <c r="P26" s="2" t="s">
        <v>17</v>
      </c>
    </row>
    <row r="27" spans="1:16" x14ac:dyDescent="0.3">
      <c r="A27" s="10" t="e">
        <f>+A26+1</f>
        <v>#REF!</v>
      </c>
      <c r="B27" s="1">
        <f t="shared" ref="B27" si="4">+B26+1</f>
        <v>2</v>
      </c>
      <c r="C27" s="2" t="s">
        <v>67</v>
      </c>
      <c r="D27" s="2" t="s">
        <v>68</v>
      </c>
      <c r="E27" s="2" t="s">
        <v>15</v>
      </c>
      <c r="F27" s="2" t="s">
        <v>54</v>
      </c>
      <c r="G27" s="20" t="s">
        <v>8</v>
      </c>
      <c r="H27" s="19"/>
      <c r="I27" s="18">
        <v>15</v>
      </c>
      <c r="J27" s="2" t="s">
        <v>17</v>
      </c>
      <c r="K27" s="3">
        <v>7.8</v>
      </c>
      <c r="L27" s="2"/>
      <c r="M27" s="2"/>
      <c r="N27" s="2"/>
      <c r="O27" s="1"/>
      <c r="P27" s="1" t="s">
        <v>17</v>
      </c>
    </row>
    <row r="28" spans="1:16" s="24" customFormat="1" ht="33.75" customHeight="1" x14ac:dyDescent="0.3">
      <c r="B28" s="25" t="s">
        <v>165</v>
      </c>
      <c r="C28" s="26" t="s">
        <v>274</v>
      </c>
      <c r="D28" s="25"/>
      <c r="E28" s="25"/>
      <c r="F28" s="25"/>
      <c r="G28" s="27"/>
      <c r="H28" s="27"/>
      <c r="I28" s="28"/>
      <c r="J28" s="26"/>
    </row>
    <row r="29" spans="1:16" x14ac:dyDescent="0.3">
      <c r="A29" s="10" t="e">
        <f>+A27+1</f>
        <v>#REF!</v>
      </c>
      <c r="B29" s="1">
        <v>1</v>
      </c>
      <c r="C29" s="6" t="s">
        <v>69</v>
      </c>
      <c r="D29" s="5" t="s">
        <v>70</v>
      </c>
      <c r="E29" s="5" t="s">
        <v>71</v>
      </c>
      <c r="F29" s="5" t="s">
        <v>22</v>
      </c>
      <c r="G29" s="21" t="s">
        <v>72</v>
      </c>
      <c r="H29" s="19"/>
      <c r="I29" s="18">
        <v>13</v>
      </c>
      <c r="J29" s="2" t="s">
        <v>17</v>
      </c>
      <c r="K29" s="3">
        <v>7.5</v>
      </c>
      <c r="L29" s="2"/>
      <c r="M29" s="2"/>
      <c r="N29" s="2"/>
      <c r="O29" s="2"/>
      <c r="P29" s="2"/>
    </row>
    <row r="30" spans="1:16" x14ac:dyDescent="0.3">
      <c r="A30" s="16" t="e">
        <f t="shared" ref="A30:B36" si="5">+A29+1</f>
        <v>#REF!</v>
      </c>
      <c r="B30" s="1">
        <f t="shared" si="5"/>
        <v>2</v>
      </c>
      <c r="C30" s="2" t="s">
        <v>73</v>
      </c>
      <c r="D30" s="2" t="s">
        <v>74</v>
      </c>
      <c r="E30" s="2" t="s">
        <v>71</v>
      </c>
      <c r="F30" s="2" t="s">
        <v>22</v>
      </c>
      <c r="G30" s="20" t="s">
        <v>72</v>
      </c>
      <c r="H30" s="19"/>
      <c r="I30" s="18">
        <v>13</v>
      </c>
      <c r="J30" s="2" t="s">
        <v>17</v>
      </c>
      <c r="K30" s="3">
        <v>6.8</v>
      </c>
      <c r="L30" s="2">
        <v>7.7</v>
      </c>
      <c r="M30" s="6"/>
      <c r="N30" s="2"/>
      <c r="O30" s="2"/>
      <c r="P30" s="2"/>
    </row>
    <row r="31" spans="1:16" x14ac:dyDescent="0.3">
      <c r="A31" s="16" t="e">
        <f t="shared" si="5"/>
        <v>#REF!</v>
      </c>
      <c r="B31" s="1">
        <f t="shared" si="5"/>
        <v>3</v>
      </c>
      <c r="C31" s="2" t="s">
        <v>75</v>
      </c>
      <c r="D31" s="2" t="s">
        <v>76</v>
      </c>
      <c r="E31" s="2" t="s">
        <v>71</v>
      </c>
      <c r="F31" s="2" t="s">
        <v>22</v>
      </c>
      <c r="G31" s="20" t="s">
        <v>72</v>
      </c>
      <c r="H31" s="19"/>
      <c r="I31" s="18">
        <v>12</v>
      </c>
      <c r="J31" s="2" t="s">
        <v>17</v>
      </c>
      <c r="K31" s="3">
        <v>8.8000000000000007</v>
      </c>
      <c r="L31" s="2"/>
      <c r="M31" s="2"/>
      <c r="N31" s="2"/>
      <c r="O31" s="2"/>
      <c r="P31" s="2"/>
    </row>
    <row r="32" spans="1:16" x14ac:dyDescent="0.3">
      <c r="A32" s="16" t="e">
        <f t="shared" si="5"/>
        <v>#REF!</v>
      </c>
      <c r="B32" s="1">
        <f t="shared" si="5"/>
        <v>4</v>
      </c>
      <c r="C32" s="2" t="s">
        <v>77</v>
      </c>
      <c r="D32" s="2" t="s">
        <v>78</v>
      </c>
      <c r="E32" s="2" t="s">
        <v>71</v>
      </c>
      <c r="F32" s="2" t="s">
        <v>79</v>
      </c>
      <c r="G32" s="20" t="s">
        <v>72</v>
      </c>
      <c r="H32" s="19"/>
      <c r="I32" s="18">
        <v>3</v>
      </c>
      <c r="J32" s="2" t="s">
        <v>17</v>
      </c>
      <c r="K32" s="3">
        <v>5.3</v>
      </c>
      <c r="L32" s="2"/>
      <c r="M32" s="2"/>
      <c r="N32" s="2"/>
      <c r="O32" s="2"/>
      <c r="P32" s="2"/>
    </row>
    <row r="33" spans="1:16" x14ac:dyDescent="0.3">
      <c r="A33" s="16" t="e">
        <f t="shared" si="5"/>
        <v>#REF!</v>
      </c>
      <c r="B33" s="1">
        <f t="shared" si="5"/>
        <v>5</v>
      </c>
      <c r="C33" s="2" t="s">
        <v>80</v>
      </c>
      <c r="D33" s="2" t="s">
        <v>81</v>
      </c>
      <c r="E33" s="2" t="s">
        <v>15</v>
      </c>
      <c r="F33" s="2" t="s">
        <v>54</v>
      </c>
      <c r="G33" s="20" t="s">
        <v>72</v>
      </c>
      <c r="H33" s="19"/>
      <c r="I33" s="18">
        <v>11</v>
      </c>
      <c r="J33" s="2" t="s">
        <v>17</v>
      </c>
      <c r="K33" s="1">
        <v>9.5</v>
      </c>
      <c r="L33" s="2"/>
      <c r="M33" s="2"/>
      <c r="N33" s="2"/>
      <c r="O33" s="2" t="s">
        <v>17</v>
      </c>
      <c r="P33" s="2" t="s">
        <v>17</v>
      </c>
    </row>
    <row r="34" spans="1:16" x14ac:dyDescent="0.3">
      <c r="A34" s="16" t="e">
        <f t="shared" si="5"/>
        <v>#REF!</v>
      </c>
      <c r="B34" s="1">
        <f t="shared" si="5"/>
        <v>6</v>
      </c>
      <c r="C34" s="7" t="s">
        <v>82</v>
      </c>
      <c r="D34" s="7" t="s">
        <v>83</v>
      </c>
      <c r="E34" s="2" t="s">
        <v>15</v>
      </c>
      <c r="F34" s="2" t="s">
        <v>84</v>
      </c>
      <c r="G34" s="20" t="s">
        <v>72</v>
      </c>
      <c r="H34" s="19"/>
      <c r="I34" s="18">
        <v>6</v>
      </c>
      <c r="J34" s="2" t="s">
        <v>17</v>
      </c>
      <c r="K34" s="3">
        <v>8.3000000000000007</v>
      </c>
      <c r="L34" s="2"/>
      <c r="M34" s="2"/>
      <c r="N34" s="2"/>
      <c r="O34" s="2" t="s">
        <v>17</v>
      </c>
      <c r="P34" s="2" t="s">
        <v>17</v>
      </c>
    </row>
    <row r="35" spans="1:16" x14ac:dyDescent="0.3">
      <c r="A35" s="16" t="e">
        <f t="shared" si="5"/>
        <v>#REF!</v>
      </c>
      <c r="B35" s="1">
        <f t="shared" si="5"/>
        <v>7</v>
      </c>
      <c r="C35" s="8" t="s">
        <v>85</v>
      </c>
      <c r="D35" s="9" t="s">
        <v>86</v>
      </c>
      <c r="E35" s="8" t="s">
        <v>15</v>
      </c>
      <c r="F35" s="1" t="s">
        <v>87</v>
      </c>
      <c r="G35" s="19" t="s">
        <v>72</v>
      </c>
      <c r="H35" s="19"/>
      <c r="I35" s="18">
        <v>3</v>
      </c>
      <c r="J35" s="1" t="s">
        <v>17</v>
      </c>
      <c r="K35" s="1"/>
      <c r="L35" s="1">
        <v>8</v>
      </c>
      <c r="M35" s="1"/>
      <c r="N35" s="1"/>
      <c r="O35" s="1" t="s">
        <v>17</v>
      </c>
      <c r="P35" s="1" t="s">
        <v>17</v>
      </c>
    </row>
    <row r="36" spans="1:16" x14ac:dyDescent="0.3">
      <c r="A36" s="16" t="e">
        <f t="shared" si="5"/>
        <v>#REF!</v>
      </c>
      <c r="B36" s="1">
        <f t="shared" si="5"/>
        <v>8</v>
      </c>
      <c r="C36" s="1" t="s">
        <v>88</v>
      </c>
      <c r="D36" s="1" t="s">
        <v>89</v>
      </c>
      <c r="E36" s="1" t="s">
        <v>15</v>
      </c>
      <c r="F36" s="1" t="s">
        <v>87</v>
      </c>
      <c r="G36" s="19" t="s">
        <v>72</v>
      </c>
      <c r="H36" s="19"/>
      <c r="I36" s="18">
        <v>6</v>
      </c>
      <c r="J36" s="1" t="s">
        <v>17</v>
      </c>
      <c r="K36" s="1"/>
      <c r="L36" s="1">
        <v>8.5</v>
      </c>
      <c r="M36" s="1"/>
      <c r="N36" s="1"/>
      <c r="O36" s="1" t="s">
        <v>90</v>
      </c>
      <c r="P36" s="1" t="s">
        <v>90</v>
      </c>
    </row>
    <row r="37" spans="1:16" s="24" customFormat="1" ht="33.75" customHeight="1" x14ac:dyDescent="0.3">
      <c r="B37" s="25" t="s">
        <v>166</v>
      </c>
      <c r="C37" s="26" t="s">
        <v>93</v>
      </c>
      <c r="D37" s="25"/>
      <c r="E37" s="25"/>
      <c r="F37" s="25"/>
      <c r="G37" s="27"/>
      <c r="H37" s="27"/>
      <c r="I37" s="28"/>
      <c r="J37" s="26"/>
    </row>
    <row r="38" spans="1:16" x14ac:dyDescent="0.3">
      <c r="A38" s="10" t="e">
        <f>+A36+1</f>
        <v>#REF!</v>
      </c>
      <c r="B38" s="1">
        <v>1</v>
      </c>
      <c r="C38" s="1" t="s">
        <v>91</v>
      </c>
      <c r="D38" s="1" t="s">
        <v>92</v>
      </c>
      <c r="E38" s="1" t="s">
        <v>15</v>
      </c>
      <c r="F38" s="1" t="s">
        <v>54</v>
      </c>
      <c r="G38" s="19" t="s">
        <v>93</v>
      </c>
      <c r="H38" s="19"/>
      <c r="I38" s="18">
        <v>14</v>
      </c>
      <c r="J38" s="1" t="s">
        <v>17</v>
      </c>
      <c r="K38" s="3">
        <v>10</v>
      </c>
      <c r="L38" s="1"/>
      <c r="M38" s="1"/>
      <c r="N38" s="1"/>
      <c r="O38" s="1"/>
      <c r="P38" s="1"/>
    </row>
    <row r="39" spans="1:16" x14ac:dyDescent="0.3">
      <c r="A39" s="10" t="e">
        <f>+A38+1+0</f>
        <v>#REF!</v>
      </c>
      <c r="B39" s="1">
        <v>2</v>
      </c>
      <c r="C39" s="2" t="s">
        <v>94</v>
      </c>
      <c r="D39" s="2" t="s">
        <v>95</v>
      </c>
      <c r="E39" s="2" t="s">
        <v>15</v>
      </c>
      <c r="F39" s="2" t="s">
        <v>54</v>
      </c>
      <c r="G39" s="20" t="s">
        <v>93</v>
      </c>
      <c r="H39" s="19"/>
      <c r="I39" s="18">
        <v>15</v>
      </c>
      <c r="J39" s="2" t="s">
        <v>17</v>
      </c>
      <c r="K39" s="3">
        <v>4.5</v>
      </c>
      <c r="L39" s="2">
        <v>5.3</v>
      </c>
      <c r="M39" s="2"/>
      <c r="N39" s="2"/>
      <c r="O39" s="2"/>
      <c r="P39" s="2"/>
    </row>
    <row r="40" spans="1:16" s="24" customFormat="1" ht="33.75" customHeight="1" x14ac:dyDescent="0.3">
      <c r="B40" s="25" t="s">
        <v>167</v>
      </c>
      <c r="C40" s="26" t="s">
        <v>98</v>
      </c>
      <c r="D40" s="25"/>
      <c r="E40" s="25"/>
      <c r="F40" s="25"/>
      <c r="G40" s="27"/>
      <c r="H40" s="27"/>
      <c r="I40" s="28"/>
      <c r="J40" s="26"/>
    </row>
    <row r="41" spans="1:16" x14ac:dyDescent="0.3">
      <c r="A41" s="10" t="e">
        <f>+A39+1</f>
        <v>#REF!</v>
      </c>
      <c r="B41" s="1">
        <v>1</v>
      </c>
      <c r="C41" s="2" t="s">
        <v>96</v>
      </c>
      <c r="D41" s="2" t="s">
        <v>97</v>
      </c>
      <c r="E41" s="2" t="s">
        <v>15</v>
      </c>
      <c r="F41" s="2" t="s">
        <v>26</v>
      </c>
      <c r="G41" s="19" t="s">
        <v>98</v>
      </c>
      <c r="H41" s="19"/>
      <c r="I41" s="18">
        <v>5</v>
      </c>
      <c r="J41" s="2" t="s">
        <v>17</v>
      </c>
      <c r="K41" s="3">
        <v>4.7</v>
      </c>
      <c r="L41" s="2"/>
      <c r="M41" s="2"/>
      <c r="N41" s="2"/>
      <c r="O41" s="2" t="s">
        <v>17</v>
      </c>
      <c r="P41" s="2" t="s">
        <v>17</v>
      </c>
    </row>
    <row r="42" spans="1:16" x14ac:dyDescent="0.3">
      <c r="A42" s="16">
        <f>+A47+1</f>
        <v>4</v>
      </c>
      <c r="B42" s="1">
        <f>+B41+1</f>
        <v>2</v>
      </c>
      <c r="C42" s="39" t="s">
        <v>23</v>
      </c>
      <c r="D42" s="39" t="s">
        <v>24</v>
      </c>
      <c r="E42" s="39" t="s">
        <v>25</v>
      </c>
      <c r="F42" s="39" t="s">
        <v>26</v>
      </c>
      <c r="G42" s="19" t="s">
        <v>98</v>
      </c>
      <c r="H42" s="19"/>
      <c r="I42" s="18">
        <v>18</v>
      </c>
      <c r="J42" s="1" t="s">
        <v>17</v>
      </c>
      <c r="K42" s="1"/>
      <c r="L42" s="1">
        <v>4.5</v>
      </c>
      <c r="M42" s="1"/>
      <c r="N42" s="1" t="s">
        <v>29</v>
      </c>
      <c r="O42" s="2"/>
      <c r="P42" s="2" t="s">
        <v>30</v>
      </c>
    </row>
    <row r="43" spans="1:16" x14ac:dyDescent="0.3">
      <c r="A43" s="16">
        <f>+A42+1</f>
        <v>5</v>
      </c>
      <c r="B43" s="1">
        <f t="shared" ref="B43:B47" si="6">+B42+1</f>
        <v>3</v>
      </c>
      <c r="C43" s="39" t="s">
        <v>27</v>
      </c>
      <c r="D43" s="39" t="s">
        <v>28</v>
      </c>
      <c r="E43" s="39" t="s">
        <v>25</v>
      </c>
      <c r="F43" s="39" t="s">
        <v>26</v>
      </c>
      <c r="G43" s="19" t="s">
        <v>98</v>
      </c>
      <c r="H43" s="19"/>
      <c r="I43" s="18">
        <v>16</v>
      </c>
      <c r="J43" s="1" t="s">
        <v>17</v>
      </c>
      <c r="K43" s="1"/>
      <c r="L43" s="1">
        <v>4.2</v>
      </c>
      <c r="M43" s="1"/>
      <c r="N43" s="1" t="s">
        <v>31</v>
      </c>
      <c r="O43" s="2"/>
      <c r="P43" s="2" t="s">
        <v>30</v>
      </c>
    </row>
    <row r="44" spans="1:16" x14ac:dyDescent="0.3">
      <c r="A44" s="16" t="e">
        <f>+A41+1</f>
        <v>#REF!</v>
      </c>
      <c r="B44" s="1">
        <f t="shared" si="6"/>
        <v>4</v>
      </c>
      <c r="C44" s="1" t="s">
        <v>121</v>
      </c>
      <c r="D44" s="1" t="s">
        <v>122</v>
      </c>
      <c r="E44" s="1" t="s">
        <v>123</v>
      </c>
      <c r="F44" s="1" t="s">
        <v>124</v>
      </c>
      <c r="G44" s="19" t="s">
        <v>98</v>
      </c>
      <c r="H44" s="19"/>
      <c r="I44" s="18">
        <v>17</v>
      </c>
      <c r="J44" s="1" t="s">
        <v>17</v>
      </c>
      <c r="K44" s="1"/>
      <c r="L44" s="1">
        <v>6.3</v>
      </c>
      <c r="M44" s="1"/>
      <c r="N44" s="1"/>
      <c r="O44" s="1" t="s">
        <v>17</v>
      </c>
      <c r="P44" s="1" t="s">
        <v>17</v>
      </c>
    </row>
    <row r="45" spans="1:16" x14ac:dyDescent="0.3">
      <c r="A45" s="16" t="e">
        <f t="shared" ref="A45" si="7">+A44+1</f>
        <v>#REF!</v>
      </c>
      <c r="B45" s="1">
        <f t="shared" si="6"/>
        <v>5</v>
      </c>
      <c r="C45" s="1" t="s">
        <v>125</v>
      </c>
      <c r="D45" s="1" t="s">
        <v>126</v>
      </c>
      <c r="E45" s="1" t="s">
        <v>123</v>
      </c>
      <c r="F45" s="1" t="s">
        <v>124</v>
      </c>
      <c r="G45" s="19" t="s">
        <v>98</v>
      </c>
      <c r="H45" s="19"/>
      <c r="I45" s="18">
        <v>18</v>
      </c>
      <c r="J45" s="1" t="s">
        <v>17</v>
      </c>
      <c r="K45" s="1"/>
      <c r="L45" s="1">
        <v>5.8</v>
      </c>
      <c r="M45" s="1"/>
      <c r="N45" s="1"/>
      <c r="O45" s="1" t="s">
        <v>17</v>
      </c>
      <c r="P45" s="1" t="s">
        <v>17</v>
      </c>
    </row>
    <row r="46" spans="1:16" x14ac:dyDescent="0.3">
      <c r="A46" s="16">
        <f>+A43+1</f>
        <v>6</v>
      </c>
      <c r="B46" s="1">
        <f t="shared" si="6"/>
        <v>6</v>
      </c>
      <c r="C46" s="1" t="s">
        <v>127</v>
      </c>
      <c r="D46" s="1" t="s">
        <v>128</v>
      </c>
      <c r="E46" s="1" t="s">
        <v>129</v>
      </c>
      <c r="F46" s="1" t="s">
        <v>124</v>
      </c>
      <c r="G46" s="19" t="s">
        <v>98</v>
      </c>
      <c r="H46" s="19"/>
      <c r="I46" s="18">
        <v>27</v>
      </c>
      <c r="J46" s="1" t="s">
        <v>17</v>
      </c>
      <c r="K46" s="1"/>
      <c r="L46" s="1">
        <v>6.7</v>
      </c>
      <c r="M46" s="1"/>
      <c r="N46" s="1"/>
      <c r="O46" s="1" t="s">
        <v>17</v>
      </c>
      <c r="P46" s="1" t="s">
        <v>17</v>
      </c>
    </row>
    <row r="47" spans="1:16" x14ac:dyDescent="0.3">
      <c r="A47" s="16">
        <f>+A8+1</f>
        <v>3</v>
      </c>
      <c r="B47" s="1">
        <f t="shared" si="6"/>
        <v>7</v>
      </c>
      <c r="C47" s="37" t="s">
        <v>20</v>
      </c>
      <c r="D47" s="37" t="s">
        <v>21</v>
      </c>
      <c r="E47" s="36" t="s">
        <v>15</v>
      </c>
      <c r="F47" s="38" t="s">
        <v>22</v>
      </c>
      <c r="G47" s="19" t="s">
        <v>98</v>
      </c>
      <c r="H47" s="19"/>
      <c r="I47" s="18">
        <v>15</v>
      </c>
      <c r="J47" s="2" t="s">
        <v>17</v>
      </c>
      <c r="K47" s="2"/>
      <c r="L47" s="1">
        <v>7.7</v>
      </c>
      <c r="M47" s="2"/>
      <c r="N47" s="2"/>
      <c r="O47" s="2" t="s">
        <v>17</v>
      </c>
      <c r="P47" s="2" t="s">
        <v>17</v>
      </c>
    </row>
    <row r="48" spans="1:16" s="24" customFormat="1" ht="33.75" customHeight="1" x14ac:dyDescent="0.3">
      <c r="B48" s="25" t="s">
        <v>169</v>
      </c>
      <c r="C48" s="26" t="s">
        <v>12</v>
      </c>
      <c r="D48" s="25"/>
      <c r="E48" s="25"/>
      <c r="F48" s="25"/>
      <c r="G48" s="27"/>
      <c r="H48" s="27"/>
      <c r="I48" s="28"/>
      <c r="J48" s="26"/>
    </row>
    <row r="49" spans="1:16" x14ac:dyDescent="0.3">
      <c r="A49" s="10" t="e">
        <f>+#REF!+B49</f>
        <v>#REF!</v>
      </c>
      <c r="B49" s="1">
        <v>1</v>
      </c>
      <c r="C49" s="2" t="s">
        <v>99</v>
      </c>
      <c r="D49" s="2" t="s">
        <v>100</v>
      </c>
      <c r="E49" s="2" t="s">
        <v>101</v>
      </c>
      <c r="F49" s="2" t="s">
        <v>102</v>
      </c>
      <c r="G49" s="19" t="s">
        <v>12</v>
      </c>
      <c r="H49" s="19"/>
      <c r="I49" s="18">
        <v>9</v>
      </c>
      <c r="J49" s="2" t="s">
        <v>17</v>
      </c>
      <c r="K49" s="3">
        <v>7.5</v>
      </c>
      <c r="L49" s="2"/>
      <c r="M49" s="2"/>
      <c r="N49" s="2"/>
      <c r="O49" s="2"/>
      <c r="P49" s="2"/>
    </row>
    <row r="50" spans="1:16" x14ac:dyDescent="0.3">
      <c r="A50" s="16" t="e">
        <f t="shared" ref="A50:B57" si="8">+A49+1</f>
        <v>#REF!</v>
      </c>
      <c r="B50" s="1">
        <f t="shared" si="8"/>
        <v>2</v>
      </c>
      <c r="C50" s="2" t="s">
        <v>103</v>
      </c>
      <c r="D50" s="2" t="s">
        <v>104</v>
      </c>
      <c r="E50" s="2" t="s">
        <v>101</v>
      </c>
      <c r="F50" s="2" t="s">
        <v>102</v>
      </c>
      <c r="G50" s="19" t="s">
        <v>12</v>
      </c>
      <c r="H50" s="19"/>
      <c r="I50" s="18">
        <v>8</v>
      </c>
      <c r="J50" s="2" t="s">
        <v>17</v>
      </c>
      <c r="K50" s="1" t="s">
        <v>105</v>
      </c>
      <c r="L50" s="2">
        <v>3.8</v>
      </c>
      <c r="M50" s="2"/>
      <c r="N50" s="2"/>
      <c r="O50" s="2"/>
      <c r="P50" s="2"/>
    </row>
    <row r="51" spans="1:16" x14ac:dyDescent="0.3">
      <c r="A51" s="16" t="e">
        <f t="shared" si="8"/>
        <v>#REF!</v>
      </c>
      <c r="B51" s="1">
        <f t="shared" si="8"/>
        <v>3</v>
      </c>
      <c r="C51" s="7" t="s">
        <v>106</v>
      </c>
      <c r="D51" s="7" t="s">
        <v>107</v>
      </c>
      <c r="E51" s="2" t="s">
        <v>101</v>
      </c>
      <c r="F51" s="2" t="s">
        <v>102</v>
      </c>
      <c r="G51" s="19" t="s">
        <v>12</v>
      </c>
      <c r="H51" s="19"/>
      <c r="I51" s="18">
        <v>9</v>
      </c>
      <c r="J51" s="2" t="s">
        <v>17</v>
      </c>
      <c r="K51" s="2"/>
      <c r="L51" s="1">
        <v>8.3000000000000007</v>
      </c>
      <c r="M51" s="2"/>
      <c r="N51" s="2"/>
      <c r="O51" s="2"/>
      <c r="P51" s="2"/>
    </row>
    <row r="52" spans="1:16" x14ac:dyDescent="0.3">
      <c r="A52" s="16" t="e">
        <f t="shared" si="8"/>
        <v>#REF!</v>
      </c>
      <c r="B52" s="1">
        <f t="shared" si="8"/>
        <v>4</v>
      </c>
      <c r="C52" s="7" t="s">
        <v>108</v>
      </c>
      <c r="D52" s="7" t="s">
        <v>109</v>
      </c>
      <c r="E52" s="2" t="s">
        <v>101</v>
      </c>
      <c r="F52" s="2" t="s">
        <v>102</v>
      </c>
      <c r="G52" s="19" t="s">
        <v>12</v>
      </c>
      <c r="H52" s="19"/>
      <c r="I52" s="18">
        <v>4</v>
      </c>
      <c r="J52" s="2" t="s">
        <v>17</v>
      </c>
      <c r="K52" s="2"/>
      <c r="L52" s="2">
        <v>5.7</v>
      </c>
      <c r="M52" s="2"/>
      <c r="N52" s="2"/>
      <c r="O52" s="2"/>
      <c r="P52" s="2"/>
    </row>
    <row r="53" spans="1:16" x14ac:dyDescent="0.3">
      <c r="A53" s="16" t="e">
        <f t="shared" si="8"/>
        <v>#REF!</v>
      </c>
      <c r="B53" s="1">
        <f t="shared" si="8"/>
        <v>5</v>
      </c>
      <c r="C53" s="7" t="s">
        <v>110</v>
      </c>
      <c r="D53" s="7" t="s">
        <v>111</v>
      </c>
      <c r="E53" s="2" t="s">
        <v>101</v>
      </c>
      <c r="F53" s="2" t="s">
        <v>102</v>
      </c>
      <c r="G53" s="19" t="s">
        <v>12</v>
      </c>
      <c r="H53" s="19"/>
      <c r="I53" s="18">
        <v>6</v>
      </c>
      <c r="J53" s="2" t="s">
        <v>17</v>
      </c>
      <c r="K53" s="2"/>
      <c r="L53" s="2">
        <v>6</v>
      </c>
      <c r="M53" s="2"/>
      <c r="N53" s="2"/>
      <c r="O53" s="2"/>
      <c r="P53" s="2"/>
    </row>
    <row r="54" spans="1:16" x14ac:dyDescent="0.3">
      <c r="A54" s="16" t="e">
        <f t="shared" si="8"/>
        <v>#REF!</v>
      </c>
      <c r="B54" s="1">
        <f t="shared" si="8"/>
        <v>6</v>
      </c>
      <c r="C54" s="7" t="s">
        <v>112</v>
      </c>
      <c r="D54" s="7" t="s">
        <v>113</v>
      </c>
      <c r="E54" s="2" t="s">
        <v>101</v>
      </c>
      <c r="F54" s="2" t="s">
        <v>102</v>
      </c>
      <c r="G54" s="19" t="s">
        <v>12</v>
      </c>
      <c r="H54" s="19"/>
      <c r="I54" s="18">
        <v>6</v>
      </c>
      <c r="J54" s="2" t="s">
        <v>17</v>
      </c>
      <c r="K54" s="2"/>
      <c r="L54" s="2">
        <v>5.3</v>
      </c>
      <c r="M54" s="2"/>
      <c r="N54" s="2"/>
      <c r="O54" s="2"/>
      <c r="P54" s="2"/>
    </row>
    <row r="55" spans="1:16" x14ac:dyDescent="0.3">
      <c r="A55" s="16" t="e">
        <f t="shared" si="8"/>
        <v>#REF!</v>
      </c>
      <c r="B55" s="1">
        <f t="shared" si="8"/>
        <v>7</v>
      </c>
      <c r="C55" s="7" t="s">
        <v>114</v>
      </c>
      <c r="D55" s="7" t="s">
        <v>115</v>
      </c>
      <c r="E55" s="2" t="s">
        <v>101</v>
      </c>
      <c r="F55" s="2" t="s">
        <v>102</v>
      </c>
      <c r="G55" s="19" t="s">
        <v>12</v>
      </c>
      <c r="H55" s="19"/>
      <c r="I55" s="18">
        <v>4</v>
      </c>
      <c r="J55" s="2" t="s">
        <v>17</v>
      </c>
      <c r="K55" s="2"/>
      <c r="L55" s="2">
        <v>3.5</v>
      </c>
      <c r="M55" s="2"/>
      <c r="N55" s="2"/>
      <c r="O55" s="2"/>
      <c r="P55" s="2"/>
    </row>
    <row r="56" spans="1:16" x14ac:dyDescent="0.3">
      <c r="A56" s="16" t="e">
        <f t="shared" si="8"/>
        <v>#REF!</v>
      </c>
      <c r="B56" s="1">
        <f t="shared" si="8"/>
        <v>8</v>
      </c>
      <c r="C56" s="7" t="s">
        <v>116</v>
      </c>
      <c r="D56" s="7" t="s">
        <v>117</v>
      </c>
      <c r="E56" s="2" t="s">
        <v>101</v>
      </c>
      <c r="F56" s="2" t="s">
        <v>102</v>
      </c>
      <c r="G56" s="19" t="s">
        <v>12</v>
      </c>
      <c r="H56" s="19"/>
      <c r="I56" s="18">
        <v>4</v>
      </c>
      <c r="J56" s="2" t="s">
        <v>17</v>
      </c>
      <c r="K56" s="2"/>
      <c r="L56" s="1">
        <v>9</v>
      </c>
      <c r="M56" s="2"/>
      <c r="N56" s="2"/>
      <c r="O56" s="2"/>
      <c r="P56" s="2"/>
    </row>
    <row r="57" spans="1:16" x14ac:dyDescent="0.3">
      <c r="A57" s="16" t="e">
        <f t="shared" si="8"/>
        <v>#REF!</v>
      </c>
      <c r="B57" s="1">
        <f t="shared" si="8"/>
        <v>9</v>
      </c>
      <c r="C57" s="7" t="s">
        <v>118</v>
      </c>
      <c r="D57" s="7" t="s">
        <v>119</v>
      </c>
      <c r="E57" s="2" t="s">
        <v>101</v>
      </c>
      <c r="F57" s="2" t="s">
        <v>102</v>
      </c>
      <c r="G57" s="19" t="s">
        <v>12</v>
      </c>
      <c r="H57" s="19"/>
      <c r="I57" s="18">
        <v>6</v>
      </c>
      <c r="J57" s="2" t="s">
        <v>17</v>
      </c>
      <c r="K57" s="2"/>
      <c r="L57" s="2"/>
      <c r="M57" s="2"/>
      <c r="N57" s="2"/>
      <c r="O57" s="2"/>
      <c r="P57" s="2"/>
    </row>
    <row r="58" spans="1:16" s="24" customFormat="1" ht="33.75" hidden="1" customHeight="1" x14ac:dyDescent="0.3">
      <c r="B58" s="25" t="s">
        <v>169</v>
      </c>
      <c r="C58" s="26" t="s">
        <v>168</v>
      </c>
      <c r="D58" s="25"/>
      <c r="E58" s="25"/>
      <c r="F58" s="25"/>
      <c r="G58" s="27"/>
      <c r="H58" s="27"/>
      <c r="I58" s="28"/>
      <c r="J58" s="26"/>
    </row>
    <row r="59" spans="1:16" hidden="1" x14ac:dyDescent="0.3">
      <c r="A59" s="10" t="e">
        <f>+A57+B59</f>
        <v>#REF!</v>
      </c>
      <c r="B59" s="30">
        <v>1</v>
      </c>
      <c r="C59" s="43" t="s">
        <v>171</v>
      </c>
      <c r="D59" s="43" t="s">
        <v>134</v>
      </c>
      <c r="E59" s="30" t="s">
        <v>15</v>
      </c>
      <c r="F59" s="30" t="s">
        <v>135</v>
      </c>
      <c r="G59" s="32" t="s">
        <v>136</v>
      </c>
      <c r="H59" s="19" t="s">
        <v>172</v>
      </c>
      <c r="I59" s="18">
        <v>20</v>
      </c>
      <c r="J59" s="1" t="s">
        <v>17</v>
      </c>
      <c r="K59" s="1">
        <v>9.8000000000000007</v>
      </c>
      <c r="L59" s="1"/>
      <c r="M59" s="1"/>
      <c r="N59" s="1"/>
      <c r="O59" s="1"/>
      <c r="P59" s="1"/>
    </row>
    <row r="60" spans="1:16" hidden="1" x14ac:dyDescent="0.3">
      <c r="A60" s="16" t="e">
        <f>+A59+1</f>
        <v>#REF!</v>
      </c>
      <c r="B60" s="30">
        <f>+B59+1</f>
        <v>2</v>
      </c>
      <c r="C60" s="30" t="s">
        <v>137</v>
      </c>
      <c r="D60" s="43" t="s">
        <v>138</v>
      </c>
      <c r="E60" s="30" t="s">
        <v>15</v>
      </c>
      <c r="F60" s="30" t="s">
        <v>124</v>
      </c>
      <c r="G60" s="32" t="s">
        <v>139</v>
      </c>
      <c r="H60" s="19" t="s">
        <v>172</v>
      </c>
      <c r="I60" s="18">
        <v>38</v>
      </c>
      <c r="J60" s="1" t="s">
        <v>17</v>
      </c>
      <c r="K60" s="1">
        <v>6</v>
      </c>
      <c r="L60" s="1">
        <v>5.7</v>
      </c>
      <c r="M60" s="1"/>
      <c r="N60" s="1"/>
      <c r="O60" s="1"/>
      <c r="P60" s="1"/>
    </row>
    <row r="61" spans="1:16" hidden="1" x14ac:dyDescent="0.3">
      <c r="A61" s="16" t="e">
        <f t="shared" ref="A61:A66" si="9">+A60+1</f>
        <v>#REF!</v>
      </c>
      <c r="B61" s="30">
        <f t="shared" ref="B61:B66" si="10">+B60+1</f>
        <v>3</v>
      </c>
      <c r="C61" s="30" t="s">
        <v>140</v>
      </c>
      <c r="D61" s="43" t="s">
        <v>141</v>
      </c>
      <c r="E61" s="30" t="s">
        <v>15</v>
      </c>
      <c r="F61" s="30" t="s">
        <v>142</v>
      </c>
      <c r="G61" s="32" t="s">
        <v>143</v>
      </c>
      <c r="H61" s="19" t="s">
        <v>172</v>
      </c>
      <c r="I61" s="18">
        <v>38</v>
      </c>
      <c r="J61" s="1" t="s">
        <v>17</v>
      </c>
      <c r="K61" s="1">
        <v>4.5</v>
      </c>
      <c r="L61" s="1">
        <v>6.2</v>
      </c>
      <c r="M61" s="1"/>
      <c r="N61" s="1"/>
      <c r="O61" s="1"/>
      <c r="P61" s="1"/>
    </row>
    <row r="62" spans="1:16" hidden="1" x14ac:dyDescent="0.3">
      <c r="A62" s="16" t="e">
        <f t="shared" si="9"/>
        <v>#REF!</v>
      </c>
      <c r="B62" s="30">
        <f t="shared" si="10"/>
        <v>4</v>
      </c>
      <c r="C62" s="30" t="s">
        <v>144</v>
      </c>
      <c r="D62" s="30" t="s">
        <v>145</v>
      </c>
      <c r="E62" s="30" t="s">
        <v>15</v>
      </c>
      <c r="F62" s="30" t="s">
        <v>54</v>
      </c>
      <c r="G62" s="32" t="s">
        <v>146</v>
      </c>
      <c r="H62" s="19" t="s">
        <v>172</v>
      </c>
      <c r="I62" s="18">
        <v>16</v>
      </c>
      <c r="J62" s="1" t="s">
        <v>17</v>
      </c>
      <c r="K62" s="1">
        <v>5</v>
      </c>
      <c r="L62" s="1">
        <v>4.3</v>
      </c>
      <c r="M62" s="1"/>
      <c r="N62" s="1"/>
      <c r="O62" s="1"/>
      <c r="P62" s="1"/>
    </row>
    <row r="63" spans="1:16" hidden="1" x14ac:dyDescent="0.3">
      <c r="A63" s="16" t="e">
        <f t="shared" si="9"/>
        <v>#REF!</v>
      </c>
      <c r="B63" s="30">
        <f t="shared" si="10"/>
        <v>5</v>
      </c>
      <c r="C63" s="43" t="s">
        <v>147</v>
      </c>
      <c r="D63" s="43" t="s">
        <v>148</v>
      </c>
      <c r="E63" s="30" t="s">
        <v>15</v>
      </c>
      <c r="F63" s="30" t="s">
        <v>54</v>
      </c>
      <c r="G63" s="32" t="s">
        <v>146</v>
      </c>
      <c r="H63" s="19" t="s">
        <v>172</v>
      </c>
      <c r="I63" s="18">
        <v>16</v>
      </c>
      <c r="J63" s="1" t="s">
        <v>17</v>
      </c>
      <c r="K63" s="1">
        <v>3.2</v>
      </c>
      <c r="L63" s="1">
        <v>4.8</v>
      </c>
      <c r="M63" s="1"/>
      <c r="N63" s="1"/>
      <c r="O63" s="1"/>
      <c r="P63" s="1"/>
    </row>
    <row r="64" spans="1:16" hidden="1" x14ac:dyDescent="0.3">
      <c r="A64" s="16" t="e">
        <f t="shared" si="9"/>
        <v>#REF!</v>
      </c>
      <c r="B64" s="30">
        <f t="shared" si="10"/>
        <v>6</v>
      </c>
      <c r="C64" s="43" t="s">
        <v>149</v>
      </c>
      <c r="D64" s="43" t="s">
        <v>150</v>
      </c>
      <c r="E64" s="30" t="s">
        <v>15</v>
      </c>
      <c r="F64" s="30" t="s">
        <v>54</v>
      </c>
      <c r="G64" s="32" t="s">
        <v>146</v>
      </c>
      <c r="H64" s="19" t="s">
        <v>172</v>
      </c>
      <c r="I64" s="18">
        <v>16</v>
      </c>
      <c r="J64" s="1" t="s">
        <v>17</v>
      </c>
      <c r="K64" s="1">
        <v>3</v>
      </c>
      <c r="L64" s="1">
        <v>3.2</v>
      </c>
      <c r="M64" s="1"/>
      <c r="N64" s="1"/>
      <c r="O64" s="1"/>
      <c r="P64" s="1" t="s">
        <v>155</v>
      </c>
    </row>
    <row r="65" spans="1:16" hidden="1" x14ac:dyDescent="0.3">
      <c r="A65" s="16" t="e">
        <f t="shared" si="9"/>
        <v>#REF!</v>
      </c>
      <c r="B65" s="30">
        <f t="shared" si="10"/>
        <v>7</v>
      </c>
      <c r="C65" s="43" t="s">
        <v>151</v>
      </c>
      <c r="D65" s="43" t="s">
        <v>152</v>
      </c>
      <c r="E65" s="30" t="s">
        <v>15</v>
      </c>
      <c r="F65" s="30" t="s">
        <v>153</v>
      </c>
      <c r="G65" s="32" t="s">
        <v>154</v>
      </c>
      <c r="H65" s="19" t="s">
        <v>172</v>
      </c>
      <c r="I65" s="18">
        <v>16</v>
      </c>
      <c r="J65" s="1" t="s">
        <v>17</v>
      </c>
      <c r="K65" s="1">
        <v>8</v>
      </c>
      <c r="L65" s="1"/>
      <c r="M65" s="1"/>
      <c r="N65" s="1"/>
      <c r="O65" s="1"/>
      <c r="P65" s="1"/>
    </row>
    <row r="66" spans="1:16" ht="37.5" hidden="1" x14ac:dyDescent="0.3">
      <c r="A66" s="16" t="e">
        <f t="shared" si="9"/>
        <v>#REF!</v>
      </c>
      <c r="B66" s="30">
        <f t="shared" si="10"/>
        <v>8</v>
      </c>
      <c r="C66" s="44" t="s">
        <v>130</v>
      </c>
      <c r="D66" s="43" t="s">
        <v>131</v>
      </c>
      <c r="E66" s="43" t="s">
        <v>15</v>
      </c>
      <c r="F66" s="30" t="s">
        <v>87</v>
      </c>
      <c r="G66" s="32" t="s">
        <v>170</v>
      </c>
      <c r="H66" s="19" t="s">
        <v>172</v>
      </c>
      <c r="I66" s="18">
        <v>16</v>
      </c>
      <c r="J66" s="1" t="s">
        <v>17</v>
      </c>
      <c r="K66" s="1"/>
      <c r="L66" s="1">
        <v>6.2</v>
      </c>
      <c r="M66" s="1"/>
      <c r="N66" s="1"/>
      <c r="O66" s="1" t="s">
        <v>17</v>
      </c>
      <c r="P66" s="1" t="s">
        <v>17</v>
      </c>
    </row>
  </sheetData>
  <mergeCells count="2">
    <mergeCell ref="B2:H2"/>
    <mergeCell ref="B3:H3"/>
  </mergeCells>
  <printOptions horizontalCentered="1"/>
  <pageMargins left="0.39370078740157499" right="0.39370078740157499" top="0.74803149606299202" bottom="0.74803149606299202" header="0.31496062992126" footer="0.31496062992126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1"/>
  <sheetViews>
    <sheetView zoomScale="85" zoomScaleNormal="85" workbookViewId="0">
      <selection activeCell="K15" sqref="K15"/>
    </sheetView>
  </sheetViews>
  <sheetFormatPr defaultRowHeight="18.75" x14ac:dyDescent="0.3"/>
  <cols>
    <col min="1" max="1" width="5.6640625" customWidth="1"/>
    <col min="2" max="2" width="10.109375" bestFit="1" customWidth="1"/>
    <col min="3" max="3" width="13" customWidth="1"/>
    <col min="4" max="4" width="30.77734375" customWidth="1"/>
    <col min="5" max="5" width="18.21875" customWidth="1"/>
    <col min="6" max="6" width="30.44140625" customWidth="1"/>
    <col min="7" max="7" width="18.33203125" customWidth="1"/>
  </cols>
  <sheetData>
    <row r="1" spans="1:7" x14ac:dyDescent="0.3">
      <c r="A1" s="29" t="s">
        <v>173</v>
      </c>
      <c r="B1" s="29"/>
      <c r="C1" s="29"/>
    </row>
    <row r="2" spans="1:7" x14ac:dyDescent="0.3">
      <c r="A2" s="51" t="s">
        <v>174</v>
      </c>
      <c r="B2" s="51"/>
      <c r="C2" s="51"/>
      <c r="D2" s="51"/>
      <c r="E2" s="51"/>
      <c r="F2" s="51"/>
      <c r="G2" s="51"/>
    </row>
    <row r="3" spans="1:7" x14ac:dyDescent="0.3">
      <c r="A3" s="51" t="s">
        <v>175</v>
      </c>
      <c r="B3" s="51"/>
      <c r="C3" s="51"/>
      <c r="D3" s="51"/>
      <c r="E3" s="51"/>
      <c r="F3" s="51"/>
      <c r="G3" s="51"/>
    </row>
    <row r="4" spans="1:7" x14ac:dyDescent="0.3">
      <c r="A4" s="50" t="s">
        <v>278</v>
      </c>
      <c r="B4" s="50"/>
      <c r="C4" s="50"/>
      <c r="D4" s="50"/>
      <c r="E4" s="50"/>
      <c r="F4" s="50"/>
      <c r="G4" s="50"/>
    </row>
    <row r="5" spans="1:7" s="33" customFormat="1" x14ac:dyDescent="0.3">
      <c r="A5"/>
      <c r="B5"/>
      <c r="C5"/>
      <c r="D5"/>
      <c r="E5"/>
      <c r="F5"/>
      <c r="G5"/>
    </row>
    <row r="6" spans="1:7" s="33" customFormat="1" ht="38.25" customHeight="1" x14ac:dyDescent="0.3">
      <c r="A6" s="46" t="s">
        <v>2</v>
      </c>
      <c r="B6" s="46" t="s">
        <v>176</v>
      </c>
      <c r="C6" s="46"/>
      <c r="D6" s="46" t="s">
        <v>32</v>
      </c>
      <c r="E6" s="46" t="s">
        <v>177</v>
      </c>
      <c r="F6" s="46" t="s">
        <v>180</v>
      </c>
      <c r="G6" s="46" t="s">
        <v>178</v>
      </c>
    </row>
    <row r="7" spans="1:7" s="33" customFormat="1" ht="38.25" customHeight="1" x14ac:dyDescent="0.3">
      <c r="A7" s="52">
        <v>1</v>
      </c>
      <c r="B7" s="53">
        <v>43419</v>
      </c>
      <c r="C7" s="53" t="s">
        <v>183</v>
      </c>
      <c r="D7" s="45" t="s">
        <v>11</v>
      </c>
      <c r="E7" s="34" t="s">
        <v>179</v>
      </c>
      <c r="F7" s="34" t="s">
        <v>275</v>
      </c>
      <c r="G7" s="34"/>
    </row>
    <row r="8" spans="1:7" s="33" customFormat="1" ht="38.25" customHeight="1" x14ac:dyDescent="0.3">
      <c r="A8" s="52"/>
      <c r="B8" s="53"/>
      <c r="C8" s="53"/>
      <c r="D8" s="45" t="s">
        <v>10</v>
      </c>
      <c r="E8" s="34" t="s">
        <v>279</v>
      </c>
      <c r="F8" s="34" t="s">
        <v>280</v>
      </c>
      <c r="G8" s="34" t="s">
        <v>281</v>
      </c>
    </row>
    <row r="9" spans="1:7" s="33" customFormat="1" ht="38.25" customHeight="1" x14ac:dyDescent="0.3">
      <c r="A9" s="52"/>
      <c r="B9" s="53"/>
      <c r="C9" s="53"/>
      <c r="D9" s="45" t="s">
        <v>274</v>
      </c>
      <c r="E9" s="34" t="s">
        <v>181</v>
      </c>
      <c r="F9" s="34" t="s">
        <v>276</v>
      </c>
      <c r="G9" s="34"/>
    </row>
    <row r="10" spans="1:7" s="33" customFormat="1" ht="38.25" customHeight="1" x14ac:dyDescent="0.3">
      <c r="A10" s="52"/>
      <c r="B10" s="53"/>
      <c r="C10" s="53"/>
      <c r="D10" s="45" t="s">
        <v>185</v>
      </c>
      <c r="E10" s="34" t="s">
        <v>179</v>
      </c>
      <c r="F10" s="34" t="s">
        <v>275</v>
      </c>
      <c r="G10" s="34"/>
    </row>
    <row r="11" spans="1:7" s="33" customFormat="1" ht="38.25" customHeight="1" x14ac:dyDescent="0.3">
      <c r="A11" s="52">
        <v>2</v>
      </c>
      <c r="B11" s="53">
        <v>43419</v>
      </c>
      <c r="C11" s="53" t="s">
        <v>184</v>
      </c>
      <c r="D11" s="45" t="s">
        <v>11</v>
      </c>
      <c r="E11" s="34" t="s">
        <v>179</v>
      </c>
      <c r="F11" s="34" t="s">
        <v>275</v>
      </c>
      <c r="G11" s="34"/>
    </row>
    <row r="12" spans="1:7" s="33" customFormat="1" ht="38.25" customHeight="1" x14ac:dyDescent="0.3">
      <c r="A12" s="52"/>
      <c r="B12" s="53"/>
      <c r="C12" s="53"/>
      <c r="D12" s="45" t="s">
        <v>10</v>
      </c>
      <c r="E12" s="34" t="s">
        <v>279</v>
      </c>
      <c r="F12" s="34" t="s">
        <v>280</v>
      </c>
      <c r="G12" s="34" t="s">
        <v>281</v>
      </c>
    </row>
    <row r="13" spans="1:7" s="33" customFormat="1" ht="38.25" customHeight="1" x14ac:dyDescent="0.3">
      <c r="A13" s="52"/>
      <c r="B13" s="53"/>
      <c r="C13" s="53"/>
      <c r="D13" s="45" t="s">
        <v>274</v>
      </c>
      <c r="E13" s="34" t="s">
        <v>181</v>
      </c>
      <c r="F13" s="34" t="s">
        <v>276</v>
      </c>
      <c r="G13" s="34"/>
    </row>
    <row r="14" spans="1:7" s="33" customFormat="1" ht="38.25" customHeight="1" x14ac:dyDescent="0.3">
      <c r="A14" s="52"/>
      <c r="B14" s="53"/>
      <c r="C14" s="53"/>
      <c r="D14" s="45" t="s">
        <v>185</v>
      </c>
      <c r="E14" s="34" t="s">
        <v>179</v>
      </c>
      <c r="F14" s="34" t="s">
        <v>275</v>
      </c>
      <c r="G14" s="34"/>
    </row>
    <row r="15" spans="1:7" s="33" customFormat="1" ht="38.25" customHeight="1" x14ac:dyDescent="0.3">
      <c r="A15" s="52">
        <v>3</v>
      </c>
      <c r="B15" s="53">
        <v>43420</v>
      </c>
      <c r="C15" s="53" t="s">
        <v>183</v>
      </c>
      <c r="D15" s="45" t="s">
        <v>186</v>
      </c>
      <c r="E15" s="34" t="s">
        <v>279</v>
      </c>
      <c r="F15" s="34" t="s">
        <v>280</v>
      </c>
      <c r="G15" s="34" t="s">
        <v>281</v>
      </c>
    </row>
    <row r="16" spans="1:7" s="33" customFormat="1" ht="38.25" customHeight="1" x14ac:dyDescent="0.3">
      <c r="A16" s="52"/>
      <c r="B16" s="53"/>
      <c r="C16" s="53"/>
      <c r="D16" s="45" t="s">
        <v>187</v>
      </c>
      <c r="E16" s="34" t="s">
        <v>181</v>
      </c>
      <c r="F16" s="34" t="s">
        <v>276</v>
      </c>
      <c r="G16" s="34"/>
    </row>
    <row r="17" spans="1:7" s="33" customFormat="1" ht="38.25" customHeight="1" x14ac:dyDescent="0.3">
      <c r="A17" s="52"/>
      <c r="B17" s="53"/>
      <c r="C17" s="53"/>
      <c r="D17" s="45" t="s">
        <v>273</v>
      </c>
      <c r="E17" s="34" t="s">
        <v>181</v>
      </c>
      <c r="F17" s="34" t="s">
        <v>276</v>
      </c>
      <c r="G17" s="34" t="s">
        <v>190</v>
      </c>
    </row>
    <row r="18" spans="1:7" s="33" customFormat="1" ht="38.25" customHeight="1" x14ac:dyDescent="0.3">
      <c r="A18" s="52">
        <v>4</v>
      </c>
      <c r="B18" s="53">
        <v>43420</v>
      </c>
      <c r="C18" s="53" t="s">
        <v>184</v>
      </c>
      <c r="D18" s="45" t="s">
        <v>98</v>
      </c>
      <c r="E18" s="34" t="s">
        <v>279</v>
      </c>
      <c r="F18" s="34" t="s">
        <v>280</v>
      </c>
      <c r="G18" s="34" t="s">
        <v>281</v>
      </c>
    </row>
    <row r="19" spans="1:7" s="33" customFormat="1" ht="38.25" customHeight="1" x14ac:dyDescent="0.3">
      <c r="A19" s="52"/>
      <c r="B19" s="53"/>
      <c r="C19" s="53"/>
      <c r="D19" s="45" t="s">
        <v>187</v>
      </c>
      <c r="E19" s="34" t="s">
        <v>181</v>
      </c>
      <c r="F19" s="34" t="s">
        <v>276</v>
      </c>
      <c r="G19" s="34"/>
    </row>
    <row r="20" spans="1:7" ht="37.5" x14ac:dyDescent="0.3">
      <c r="A20" s="52"/>
      <c r="B20" s="53"/>
      <c r="C20" s="53"/>
      <c r="D20" s="45" t="s">
        <v>188</v>
      </c>
      <c r="E20" s="34" t="s">
        <v>179</v>
      </c>
      <c r="F20" s="34" t="s">
        <v>275</v>
      </c>
      <c r="G20" s="34" t="s">
        <v>190</v>
      </c>
    </row>
    <row r="21" spans="1:7" x14ac:dyDescent="0.3">
      <c r="A21" s="31"/>
      <c r="B21" s="31"/>
      <c r="C21" s="31"/>
      <c r="D21" s="31"/>
      <c r="E21" s="31"/>
      <c r="F21" s="31"/>
      <c r="G21" s="31"/>
    </row>
  </sheetData>
  <mergeCells count="15">
    <mergeCell ref="A18:A20"/>
    <mergeCell ref="B18:B20"/>
    <mergeCell ref="C18:C20"/>
    <mergeCell ref="A11:A14"/>
    <mergeCell ref="B11:B14"/>
    <mergeCell ref="C11:C14"/>
    <mergeCell ref="A15:A17"/>
    <mergeCell ref="B15:B17"/>
    <mergeCell ref="C15:C17"/>
    <mergeCell ref="A2:G2"/>
    <mergeCell ref="A3:G3"/>
    <mergeCell ref="A7:A10"/>
    <mergeCell ref="B7:B10"/>
    <mergeCell ref="C7:C10"/>
    <mergeCell ref="A4:G4"/>
  </mergeCells>
  <printOptions horizontalCentered="1"/>
  <pageMargins left="0.5" right="0.5" top="0.5" bottom="0.3" header="0.31496062992126" footer="0.31496062992126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50"/>
  <sheetViews>
    <sheetView tabSelected="1" workbookViewId="0">
      <selection activeCell="O10" sqref="O10"/>
    </sheetView>
  </sheetViews>
  <sheetFormatPr defaultRowHeight="18.75" x14ac:dyDescent="0.3"/>
  <cols>
    <col min="1" max="1" width="5.6640625" customWidth="1"/>
    <col min="2" max="2" width="18.33203125" style="48" customWidth="1"/>
    <col min="3" max="3" width="22.5546875" customWidth="1"/>
    <col min="4" max="4" width="17.77734375" customWidth="1"/>
    <col min="5" max="5" width="16.6640625" bestFit="1" customWidth="1"/>
    <col min="6" max="6" width="12" hidden="1" customWidth="1"/>
    <col min="7" max="7" width="35.21875" hidden="1" customWidth="1"/>
    <col min="8" max="11" width="0" hidden="1" customWidth="1"/>
    <col min="12" max="12" width="7.33203125" customWidth="1"/>
  </cols>
  <sheetData>
    <row r="1" spans="1:12" x14ac:dyDescent="0.3">
      <c r="A1" s="29" t="s">
        <v>191</v>
      </c>
    </row>
    <row r="2" spans="1:12" x14ac:dyDescent="0.3">
      <c r="A2" s="51" t="s">
        <v>238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 x14ac:dyDescent="0.3">
      <c r="A3" s="51" t="s">
        <v>239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x14ac:dyDescent="0.3">
      <c r="A4" s="50" t="s">
        <v>278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2" s="33" customFormat="1" ht="39.75" customHeight="1" x14ac:dyDescent="0.3">
      <c r="A5" s="46" t="s">
        <v>2</v>
      </c>
      <c r="B5" s="46" t="s">
        <v>32</v>
      </c>
      <c r="C5" s="46" t="s">
        <v>192</v>
      </c>
      <c r="D5" s="46" t="s">
        <v>177</v>
      </c>
      <c r="E5" s="46" t="s">
        <v>180</v>
      </c>
      <c r="F5" s="46" t="s">
        <v>182</v>
      </c>
      <c r="G5" s="46" t="s">
        <v>178</v>
      </c>
      <c r="I5" s="33" t="s">
        <v>271</v>
      </c>
      <c r="J5" s="33" t="s">
        <v>272</v>
      </c>
      <c r="L5" s="46" t="s">
        <v>163</v>
      </c>
    </row>
    <row r="6" spans="1:12" s="33" customFormat="1" ht="19.5" customHeight="1" x14ac:dyDescent="0.3">
      <c r="A6" s="60">
        <v>1</v>
      </c>
      <c r="B6" s="61" t="s">
        <v>11</v>
      </c>
      <c r="C6" s="35" t="s">
        <v>240</v>
      </c>
      <c r="D6" s="60" t="s">
        <v>179</v>
      </c>
      <c r="E6" s="60" t="s">
        <v>282</v>
      </c>
      <c r="F6" s="60">
        <v>3</v>
      </c>
      <c r="G6" s="60"/>
      <c r="H6" s="47" t="s">
        <v>193</v>
      </c>
      <c r="I6" s="60">
        <v>2</v>
      </c>
      <c r="J6" s="60">
        <v>5</v>
      </c>
      <c r="K6" s="60">
        <f>J6*I6</f>
        <v>10</v>
      </c>
      <c r="L6" s="57"/>
    </row>
    <row r="7" spans="1:12" s="33" customFormat="1" ht="19.5" x14ac:dyDescent="0.3">
      <c r="A7" s="60"/>
      <c r="B7" s="61"/>
      <c r="C7" s="35" t="s">
        <v>241</v>
      </c>
      <c r="D7" s="60"/>
      <c r="E7" s="60"/>
      <c r="F7" s="60"/>
      <c r="G7" s="60"/>
      <c r="H7" s="47" t="s">
        <v>229</v>
      </c>
      <c r="I7" s="60"/>
      <c r="J7" s="60"/>
      <c r="K7" s="60"/>
      <c r="L7" s="58"/>
    </row>
    <row r="8" spans="1:12" s="33" customFormat="1" ht="19.5" x14ac:dyDescent="0.3">
      <c r="A8" s="60"/>
      <c r="B8" s="61"/>
      <c r="C8" s="35" t="s">
        <v>242</v>
      </c>
      <c r="D8" s="60"/>
      <c r="E8" s="60"/>
      <c r="F8" s="60"/>
      <c r="G8" s="60"/>
      <c r="H8" s="47" t="s">
        <v>230</v>
      </c>
      <c r="I8" s="60"/>
      <c r="J8" s="60"/>
      <c r="K8" s="60"/>
      <c r="L8" s="58"/>
    </row>
    <row r="9" spans="1:12" s="33" customFormat="1" ht="19.5" x14ac:dyDescent="0.3">
      <c r="A9" s="60"/>
      <c r="B9" s="61"/>
      <c r="C9" s="35" t="s">
        <v>243</v>
      </c>
      <c r="D9" s="60"/>
      <c r="E9" s="60"/>
      <c r="F9" s="60"/>
      <c r="G9" s="60"/>
      <c r="H9" s="47" t="s">
        <v>231</v>
      </c>
      <c r="I9" s="60"/>
      <c r="J9" s="60"/>
      <c r="K9" s="60"/>
      <c r="L9" s="58"/>
    </row>
    <row r="10" spans="1:12" s="33" customFormat="1" ht="19.5" x14ac:dyDescent="0.3">
      <c r="A10" s="60"/>
      <c r="B10" s="61"/>
      <c r="C10" s="35" t="s">
        <v>244</v>
      </c>
      <c r="D10" s="60"/>
      <c r="E10" s="60"/>
      <c r="F10" s="60"/>
      <c r="G10" s="60"/>
      <c r="H10" s="47" t="s">
        <v>232</v>
      </c>
      <c r="I10" s="60"/>
      <c r="J10" s="60"/>
      <c r="K10" s="60"/>
      <c r="L10" s="59"/>
    </row>
    <row r="11" spans="1:12" s="33" customFormat="1" ht="19.5" customHeight="1" x14ac:dyDescent="0.3">
      <c r="A11" s="60">
        <v>2</v>
      </c>
      <c r="B11" s="61" t="s">
        <v>98</v>
      </c>
      <c r="C11" s="35" t="s">
        <v>240</v>
      </c>
      <c r="D11" s="52" t="s">
        <v>284</v>
      </c>
      <c r="E11" s="52" t="s">
        <v>283</v>
      </c>
      <c r="F11" s="52">
        <v>6</v>
      </c>
      <c r="G11" s="52"/>
      <c r="H11" s="47" t="s">
        <v>193</v>
      </c>
      <c r="I11" s="52">
        <v>2</v>
      </c>
      <c r="J11" s="52">
        <v>7</v>
      </c>
      <c r="K11" s="52">
        <f>J11*I11</f>
        <v>14</v>
      </c>
      <c r="L11" s="54"/>
    </row>
    <row r="12" spans="1:12" s="33" customFormat="1" ht="19.5" x14ac:dyDescent="0.3">
      <c r="A12" s="60"/>
      <c r="B12" s="61"/>
      <c r="C12" s="35" t="s">
        <v>245</v>
      </c>
      <c r="D12" s="52"/>
      <c r="E12" s="52"/>
      <c r="F12" s="52"/>
      <c r="G12" s="52"/>
      <c r="H12" s="47" t="s">
        <v>194</v>
      </c>
      <c r="I12" s="52"/>
      <c r="J12" s="52"/>
      <c r="K12" s="52"/>
      <c r="L12" s="55"/>
    </row>
    <row r="13" spans="1:12" s="33" customFormat="1" ht="19.5" x14ac:dyDescent="0.3">
      <c r="A13" s="60"/>
      <c r="B13" s="61"/>
      <c r="C13" s="35" t="s">
        <v>241</v>
      </c>
      <c r="D13" s="52"/>
      <c r="E13" s="52"/>
      <c r="F13" s="52"/>
      <c r="G13" s="52"/>
      <c r="H13" s="47" t="s">
        <v>195</v>
      </c>
      <c r="I13" s="52"/>
      <c r="J13" s="52"/>
      <c r="K13" s="52"/>
      <c r="L13" s="55"/>
    </row>
    <row r="14" spans="1:12" ht="19.5" x14ac:dyDescent="0.3">
      <c r="A14" s="60"/>
      <c r="B14" s="61"/>
      <c r="C14" s="35" t="s">
        <v>242</v>
      </c>
      <c r="D14" s="52"/>
      <c r="E14" s="52"/>
      <c r="F14" s="52"/>
      <c r="G14" s="52"/>
      <c r="H14" s="47" t="s">
        <v>196</v>
      </c>
      <c r="I14" s="52"/>
      <c r="J14" s="52"/>
      <c r="K14" s="52"/>
      <c r="L14" s="55"/>
    </row>
    <row r="15" spans="1:12" ht="19.5" x14ac:dyDescent="0.3">
      <c r="A15" s="60"/>
      <c r="B15" s="61"/>
      <c r="C15" s="35" t="s">
        <v>246</v>
      </c>
      <c r="D15" s="52"/>
      <c r="E15" s="52"/>
      <c r="F15" s="52"/>
      <c r="G15" s="52"/>
      <c r="H15" s="47" t="s">
        <v>197</v>
      </c>
      <c r="I15" s="52"/>
      <c r="J15" s="52"/>
      <c r="K15" s="52"/>
      <c r="L15" s="55"/>
    </row>
    <row r="16" spans="1:12" ht="19.5" x14ac:dyDescent="0.3">
      <c r="A16" s="60"/>
      <c r="B16" s="61"/>
      <c r="C16" s="35" t="s">
        <v>247</v>
      </c>
      <c r="D16" s="52"/>
      <c r="E16" s="52"/>
      <c r="F16" s="52"/>
      <c r="G16" s="52"/>
      <c r="H16" s="47" t="s">
        <v>198</v>
      </c>
      <c r="I16" s="52"/>
      <c r="J16" s="52"/>
      <c r="K16" s="52"/>
      <c r="L16" s="55"/>
    </row>
    <row r="17" spans="1:12" ht="19.5" x14ac:dyDescent="0.3">
      <c r="A17" s="60"/>
      <c r="B17" s="61"/>
      <c r="C17" s="35" t="s">
        <v>244</v>
      </c>
      <c r="D17" s="52"/>
      <c r="E17" s="52"/>
      <c r="F17" s="52"/>
      <c r="G17" s="52"/>
      <c r="H17" s="47" t="s">
        <v>199</v>
      </c>
      <c r="I17" s="52"/>
      <c r="J17" s="52"/>
      <c r="K17" s="52"/>
      <c r="L17" s="56"/>
    </row>
    <row r="18" spans="1:12" ht="19.5" customHeight="1" x14ac:dyDescent="0.3">
      <c r="A18" s="60">
        <v>3</v>
      </c>
      <c r="B18" s="61" t="s">
        <v>234</v>
      </c>
      <c r="C18" s="35" t="s">
        <v>248</v>
      </c>
      <c r="D18" s="52" t="s">
        <v>284</v>
      </c>
      <c r="E18" s="52" t="s">
        <v>283</v>
      </c>
      <c r="F18" s="52">
        <v>9</v>
      </c>
      <c r="G18" s="52"/>
      <c r="H18" s="47" t="s">
        <v>200</v>
      </c>
      <c r="I18" s="52">
        <v>2</v>
      </c>
      <c r="J18" s="52">
        <v>7</v>
      </c>
      <c r="K18" s="52">
        <f>J18*I18</f>
        <v>14</v>
      </c>
      <c r="L18" s="54"/>
    </row>
    <row r="19" spans="1:12" ht="19.5" x14ac:dyDescent="0.3">
      <c r="A19" s="60"/>
      <c r="B19" s="61"/>
      <c r="C19" s="35" t="s">
        <v>245</v>
      </c>
      <c r="D19" s="52"/>
      <c r="E19" s="52"/>
      <c r="F19" s="52"/>
      <c r="G19" s="52"/>
      <c r="H19" s="47" t="s">
        <v>201</v>
      </c>
      <c r="I19" s="52"/>
      <c r="J19" s="52"/>
      <c r="K19" s="52"/>
      <c r="L19" s="55"/>
    </row>
    <row r="20" spans="1:12" ht="19.5" x14ac:dyDescent="0.3">
      <c r="A20" s="60"/>
      <c r="B20" s="61"/>
      <c r="C20" s="35" t="s">
        <v>249</v>
      </c>
      <c r="D20" s="52"/>
      <c r="E20" s="52"/>
      <c r="F20" s="52"/>
      <c r="G20" s="52"/>
      <c r="H20" s="47" t="s">
        <v>206</v>
      </c>
      <c r="I20" s="52"/>
      <c r="J20" s="52"/>
      <c r="K20" s="52"/>
      <c r="L20" s="55"/>
    </row>
    <row r="21" spans="1:12" ht="19.5" x14ac:dyDescent="0.3">
      <c r="A21" s="60"/>
      <c r="B21" s="61"/>
      <c r="C21" s="35" t="s">
        <v>242</v>
      </c>
      <c r="D21" s="52"/>
      <c r="E21" s="52"/>
      <c r="F21" s="52"/>
      <c r="G21" s="52"/>
      <c r="H21" s="47" t="s">
        <v>202</v>
      </c>
      <c r="I21" s="52"/>
      <c r="J21" s="52"/>
      <c r="K21" s="52"/>
      <c r="L21" s="55"/>
    </row>
    <row r="22" spans="1:12" ht="19.5" x14ac:dyDescent="0.3">
      <c r="A22" s="60"/>
      <c r="B22" s="61"/>
      <c r="C22" s="35" t="s">
        <v>250</v>
      </c>
      <c r="D22" s="52"/>
      <c r="E22" s="52"/>
      <c r="F22" s="52"/>
      <c r="G22" s="52"/>
      <c r="H22" s="47" t="s">
        <v>203</v>
      </c>
      <c r="I22" s="52"/>
      <c r="J22" s="52"/>
      <c r="K22" s="52"/>
      <c r="L22" s="55"/>
    </row>
    <row r="23" spans="1:12" ht="19.5" x14ac:dyDescent="0.3">
      <c r="A23" s="60"/>
      <c r="B23" s="61"/>
      <c r="C23" s="35" t="s">
        <v>251</v>
      </c>
      <c r="D23" s="52"/>
      <c r="E23" s="52"/>
      <c r="F23" s="52"/>
      <c r="G23" s="52"/>
      <c r="H23" s="47" t="s">
        <v>204</v>
      </c>
      <c r="I23" s="52"/>
      <c r="J23" s="52"/>
      <c r="K23" s="52"/>
      <c r="L23" s="55"/>
    </row>
    <row r="24" spans="1:12" ht="19.5" x14ac:dyDescent="0.3">
      <c r="A24" s="60"/>
      <c r="B24" s="61"/>
      <c r="C24" s="35" t="s">
        <v>252</v>
      </c>
      <c r="D24" s="52"/>
      <c r="E24" s="52"/>
      <c r="F24" s="52"/>
      <c r="G24" s="52"/>
      <c r="H24" s="47" t="s">
        <v>205</v>
      </c>
      <c r="I24" s="52"/>
      <c r="J24" s="52"/>
      <c r="K24" s="52"/>
      <c r="L24" s="56"/>
    </row>
    <row r="25" spans="1:12" ht="19.5" customHeight="1" x14ac:dyDescent="0.3">
      <c r="A25" s="60">
        <v>4</v>
      </c>
      <c r="B25" s="61" t="s">
        <v>235</v>
      </c>
      <c r="C25" s="35" t="s">
        <v>253</v>
      </c>
      <c r="D25" s="52" t="s">
        <v>179</v>
      </c>
      <c r="E25" s="60" t="s">
        <v>282</v>
      </c>
      <c r="F25" s="52">
        <v>5</v>
      </c>
      <c r="G25" s="52"/>
      <c r="H25" s="47" t="s">
        <v>207</v>
      </c>
      <c r="I25" s="52">
        <v>2</v>
      </c>
      <c r="J25" s="52">
        <v>5</v>
      </c>
      <c r="K25" s="52">
        <f>J25*I25</f>
        <v>10</v>
      </c>
      <c r="L25" s="57"/>
    </row>
    <row r="26" spans="1:12" ht="19.5" x14ac:dyDescent="0.3">
      <c r="A26" s="60"/>
      <c r="B26" s="61"/>
      <c r="C26" s="35" t="s">
        <v>254</v>
      </c>
      <c r="D26" s="52"/>
      <c r="E26" s="60"/>
      <c r="F26" s="52"/>
      <c r="G26" s="52"/>
      <c r="H26" s="47" t="s">
        <v>208</v>
      </c>
      <c r="I26" s="52"/>
      <c r="J26" s="52"/>
      <c r="K26" s="52"/>
      <c r="L26" s="58"/>
    </row>
    <row r="27" spans="1:12" ht="19.5" x14ac:dyDescent="0.3">
      <c r="A27" s="60"/>
      <c r="B27" s="61"/>
      <c r="C27" s="35" t="s">
        <v>255</v>
      </c>
      <c r="D27" s="52"/>
      <c r="E27" s="60"/>
      <c r="F27" s="52"/>
      <c r="G27" s="52"/>
      <c r="H27" s="47" t="s">
        <v>209</v>
      </c>
      <c r="I27" s="52"/>
      <c r="J27" s="52"/>
      <c r="K27" s="52"/>
      <c r="L27" s="58"/>
    </row>
    <row r="28" spans="1:12" ht="19.5" x14ac:dyDescent="0.3">
      <c r="A28" s="60"/>
      <c r="B28" s="61"/>
      <c r="C28" s="35" t="s">
        <v>256</v>
      </c>
      <c r="D28" s="52"/>
      <c r="E28" s="60"/>
      <c r="F28" s="52"/>
      <c r="G28" s="52"/>
      <c r="H28" s="47" t="s">
        <v>210</v>
      </c>
      <c r="I28" s="52"/>
      <c r="J28" s="52"/>
      <c r="K28" s="52"/>
      <c r="L28" s="58"/>
    </row>
    <row r="29" spans="1:12" ht="19.5" x14ac:dyDescent="0.3">
      <c r="A29" s="60"/>
      <c r="B29" s="61"/>
      <c r="C29" s="35" t="s">
        <v>257</v>
      </c>
      <c r="D29" s="52"/>
      <c r="E29" s="60"/>
      <c r="F29" s="52"/>
      <c r="G29" s="52"/>
      <c r="H29" s="47" t="s">
        <v>211</v>
      </c>
      <c r="I29" s="52"/>
      <c r="J29" s="52"/>
      <c r="K29" s="52"/>
      <c r="L29" s="59"/>
    </row>
    <row r="30" spans="1:12" ht="19.5" customHeight="1" x14ac:dyDescent="0.3">
      <c r="A30" s="60">
        <v>5</v>
      </c>
      <c r="B30" s="61" t="s">
        <v>236</v>
      </c>
      <c r="C30" s="35" t="s">
        <v>258</v>
      </c>
      <c r="D30" s="52" t="s">
        <v>181</v>
      </c>
      <c r="E30" s="52" t="s">
        <v>276</v>
      </c>
      <c r="F30" s="52">
        <v>9</v>
      </c>
      <c r="G30" s="52"/>
      <c r="H30" s="47" t="s">
        <v>212</v>
      </c>
      <c r="I30" s="52">
        <v>2</v>
      </c>
      <c r="J30" s="52">
        <v>5</v>
      </c>
      <c r="K30" s="52">
        <f>+J30*I30</f>
        <v>10</v>
      </c>
      <c r="L30" s="54"/>
    </row>
    <row r="31" spans="1:12" ht="19.5" x14ac:dyDescent="0.3">
      <c r="A31" s="60"/>
      <c r="B31" s="61"/>
      <c r="C31" s="35" t="s">
        <v>259</v>
      </c>
      <c r="D31" s="52"/>
      <c r="E31" s="52"/>
      <c r="F31" s="52"/>
      <c r="G31" s="52"/>
      <c r="H31" s="47" t="s">
        <v>213</v>
      </c>
      <c r="I31" s="52"/>
      <c r="J31" s="52"/>
      <c r="K31" s="52"/>
      <c r="L31" s="55"/>
    </row>
    <row r="32" spans="1:12" ht="19.5" x14ac:dyDescent="0.3">
      <c r="A32" s="60"/>
      <c r="B32" s="61"/>
      <c r="C32" s="35" t="s">
        <v>260</v>
      </c>
      <c r="D32" s="52"/>
      <c r="E32" s="52"/>
      <c r="F32" s="52"/>
      <c r="G32" s="52"/>
      <c r="H32" s="47" t="s">
        <v>214</v>
      </c>
      <c r="I32" s="52"/>
      <c r="J32" s="52"/>
      <c r="K32" s="52"/>
      <c r="L32" s="55"/>
    </row>
    <row r="33" spans="1:12" ht="19.5" x14ac:dyDescent="0.3">
      <c r="A33" s="60"/>
      <c r="B33" s="61"/>
      <c r="C33" s="35" t="s">
        <v>261</v>
      </c>
      <c r="D33" s="52"/>
      <c r="E33" s="52"/>
      <c r="F33" s="52"/>
      <c r="G33" s="52"/>
      <c r="H33" s="47" t="s">
        <v>215</v>
      </c>
      <c r="I33" s="52"/>
      <c r="J33" s="52"/>
      <c r="K33" s="52"/>
      <c r="L33" s="55"/>
    </row>
    <row r="34" spans="1:12" ht="19.5" x14ac:dyDescent="0.3">
      <c r="A34" s="60"/>
      <c r="B34" s="61"/>
      <c r="C34" s="35" t="s">
        <v>262</v>
      </c>
      <c r="D34" s="52"/>
      <c r="E34" s="52"/>
      <c r="F34" s="52"/>
      <c r="G34" s="52"/>
      <c r="H34" s="47" t="s">
        <v>216</v>
      </c>
      <c r="I34" s="52"/>
      <c r="J34" s="52"/>
      <c r="K34" s="52"/>
      <c r="L34" s="56"/>
    </row>
    <row r="35" spans="1:12" ht="19.5" customHeight="1" x14ac:dyDescent="0.3">
      <c r="A35" s="60">
        <v>6</v>
      </c>
      <c r="B35" s="61" t="s">
        <v>189</v>
      </c>
      <c r="C35" s="35" t="s">
        <v>258</v>
      </c>
      <c r="D35" s="52" t="s">
        <v>181</v>
      </c>
      <c r="E35" s="52" t="s">
        <v>276</v>
      </c>
      <c r="F35" s="52">
        <v>2</v>
      </c>
      <c r="G35" s="52"/>
      <c r="H35" s="47" t="s">
        <v>217</v>
      </c>
      <c r="I35" s="52">
        <v>1</v>
      </c>
      <c r="J35" s="52">
        <v>5</v>
      </c>
      <c r="K35" s="52">
        <f>+J35*I35</f>
        <v>5</v>
      </c>
      <c r="L35" s="54"/>
    </row>
    <row r="36" spans="1:12" ht="19.5" x14ac:dyDescent="0.3">
      <c r="A36" s="60"/>
      <c r="B36" s="61"/>
      <c r="C36" s="35" t="s">
        <v>263</v>
      </c>
      <c r="D36" s="52"/>
      <c r="E36" s="52"/>
      <c r="F36" s="52"/>
      <c r="G36" s="52"/>
      <c r="H36" s="47" t="s">
        <v>218</v>
      </c>
      <c r="I36" s="52"/>
      <c r="J36" s="52"/>
      <c r="K36" s="52"/>
      <c r="L36" s="55"/>
    </row>
    <row r="37" spans="1:12" ht="19.5" x14ac:dyDescent="0.3">
      <c r="A37" s="60"/>
      <c r="B37" s="61"/>
      <c r="C37" s="35" t="s">
        <v>255</v>
      </c>
      <c r="D37" s="52"/>
      <c r="E37" s="52"/>
      <c r="F37" s="52"/>
      <c r="G37" s="52"/>
      <c r="H37" s="47" t="s">
        <v>209</v>
      </c>
      <c r="I37" s="52"/>
      <c r="J37" s="52"/>
      <c r="K37" s="52"/>
      <c r="L37" s="55"/>
    </row>
    <row r="38" spans="1:12" ht="19.5" x14ac:dyDescent="0.3">
      <c r="A38" s="60"/>
      <c r="B38" s="61"/>
      <c r="C38" s="35" t="s">
        <v>260</v>
      </c>
      <c r="D38" s="52"/>
      <c r="E38" s="52"/>
      <c r="F38" s="52"/>
      <c r="G38" s="52"/>
      <c r="H38" s="47" t="s">
        <v>219</v>
      </c>
      <c r="I38" s="52"/>
      <c r="J38" s="52"/>
      <c r="K38" s="52"/>
      <c r="L38" s="55"/>
    </row>
    <row r="39" spans="1:12" ht="19.5" x14ac:dyDescent="0.3">
      <c r="A39" s="60"/>
      <c r="B39" s="61"/>
      <c r="C39" s="35" t="s">
        <v>264</v>
      </c>
      <c r="D39" s="52"/>
      <c r="E39" s="52"/>
      <c r="F39" s="52"/>
      <c r="G39" s="52"/>
      <c r="H39" s="47" t="s">
        <v>220</v>
      </c>
      <c r="I39" s="52"/>
      <c r="J39" s="52"/>
      <c r="K39" s="52"/>
      <c r="L39" s="56"/>
    </row>
    <row r="40" spans="1:12" ht="19.5" customHeight="1" x14ac:dyDescent="0.3">
      <c r="A40" s="60">
        <v>7</v>
      </c>
      <c r="B40" s="61" t="s">
        <v>237</v>
      </c>
      <c r="C40" s="35" t="s">
        <v>258</v>
      </c>
      <c r="D40" s="52" t="s">
        <v>181</v>
      </c>
      <c r="E40" s="52" t="s">
        <v>276</v>
      </c>
      <c r="F40" s="52">
        <v>8</v>
      </c>
      <c r="G40" s="52"/>
      <c r="H40" s="47" t="s">
        <v>217</v>
      </c>
      <c r="I40" s="52">
        <v>2</v>
      </c>
      <c r="J40" s="52">
        <v>5</v>
      </c>
      <c r="K40" s="52">
        <f>+J40*I40</f>
        <v>10</v>
      </c>
      <c r="L40" s="54"/>
    </row>
    <row r="41" spans="1:12" ht="19.5" x14ac:dyDescent="0.3">
      <c r="A41" s="60"/>
      <c r="B41" s="61"/>
      <c r="C41" s="35" t="s">
        <v>265</v>
      </c>
      <c r="D41" s="52"/>
      <c r="E41" s="52"/>
      <c r="F41" s="52"/>
      <c r="G41" s="52"/>
      <c r="H41" s="47" t="s">
        <v>221</v>
      </c>
      <c r="I41" s="52"/>
      <c r="J41" s="52"/>
      <c r="K41" s="52"/>
      <c r="L41" s="55"/>
    </row>
    <row r="42" spans="1:12" ht="19.5" x14ac:dyDescent="0.3">
      <c r="A42" s="60"/>
      <c r="B42" s="61"/>
      <c r="C42" s="35" t="s">
        <v>254</v>
      </c>
      <c r="D42" s="52"/>
      <c r="E42" s="52"/>
      <c r="F42" s="52"/>
      <c r="G42" s="52"/>
      <c r="H42" s="47" t="s">
        <v>222</v>
      </c>
      <c r="I42" s="52"/>
      <c r="J42" s="52"/>
      <c r="K42" s="52"/>
      <c r="L42" s="55"/>
    </row>
    <row r="43" spans="1:12" ht="37.5" x14ac:dyDescent="0.3">
      <c r="A43" s="60"/>
      <c r="B43" s="61"/>
      <c r="C43" s="35" t="s">
        <v>266</v>
      </c>
      <c r="D43" s="52"/>
      <c r="E43" s="52"/>
      <c r="F43" s="52"/>
      <c r="G43" s="52"/>
      <c r="H43" s="47" t="s">
        <v>223</v>
      </c>
      <c r="I43" s="52"/>
      <c r="J43" s="52"/>
      <c r="K43" s="52"/>
      <c r="L43" s="55"/>
    </row>
    <row r="44" spans="1:12" ht="19.5" x14ac:dyDescent="0.3">
      <c r="A44" s="60"/>
      <c r="B44" s="61"/>
      <c r="C44" s="35" t="s">
        <v>267</v>
      </c>
      <c r="D44" s="52"/>
      <c r="E44" s="52"/>
      <c r="F44" s="52"/>
      <c r="G44" s="52"/>
      <c r="H44" s="47" t="s">
        <v>224</v>
      </c>
      <c r="I44" s="52"/>
      <c r="J44" s="52"/>
      <c r="K44" s="52"/>
      <c r="L44" s="56"/>
    </row>
    <row r="45" spans="1:12" ht="19.5" customHeight="1" x14ac:dyDescent="0.3">
      <c r="A45" s="60">
        <v>8</v>
      </c>
      <c r="B45" s="61" t="s">
        <v>93</v>
      </c>
      <c r="C45" s="35" t="s">
        <v>268</v>
      </c>
      <c r="D45" s="52" t="s">
        <v>179</v>
      </c>
      <c r="E45" s="60" t="s">
        <v>282</v>
      </c>
      <c r="F45" s="52">
        <v>2</v>
      </c>
      <c r="G45" s="52"/>
      <c r="H45" s="47" t="s">
        <v>225</v>
      </c>
      <c r="I45" s="52">
        <v>1</v>
      </c>
      <c r="J45" s="52">
        <v>5</v>
      </c>
      <c r="K45" s="52">
        <f>+J45*I45</f>
        <v>5</v>
      </c>
      <c r="L45" s="57"/>
    </row>
    <row r="46" spans="1:12" ht="19.5" x14ac:dyDescent="0.3">
      <c r="A46" s="60"/>
      <c r="B46" s="61"/>
      <c r="C46" s="35" t="s">
        <v>269</v>
      </c>
      <c r="D46" s="52"/>
      <c r="E46" s="60"/>
      <c r="F46" s="52"/>
      <c r="G46" s="52"/>
      <c r="H46" s="47" t="s">
        <v>226</v>
      </c>
      <c r="I46" s="52"/>
      <c r="J46" s="52"/>
      <c r="K46" s="52"/>
      <c r="L46" s="58"/>
    </row>
    <row r="47" spans="1:12" ht="19.5" x14ac:dyDescent="0.3">
      <c r="A47" s="60"/>
      <c r="B47" s="61"/>
      <c r="C47" s="35" t="s">
        <v>270</v>
      </c>
      <c r="D47" s="52"/>
      <c r="E47" s="60"/>
      <c r="F47" s="52"/>
      <c r="G47" s="52"/>
      <c r="H47" s="47" t="s">
        <v>227</v>
      </c>
      <c r="I47" s="52"/>
      <c r="J47" s="52"/>
      <c r="K47" s="52"/>
      <c r="L47" s="58"/>
    </row>
    <row r="48" spans="1:12" ht="19.5" x14ac:dyDescent="0.3">
      <c r="A48" s="60"/>
      <c r="B48" s="61"/>
      <c r="C48" s="35" t="s">
        <v>265</v>
      </c>
      <c r="D48" s="52"/>
      <c r="E48" s="60"/>
      <c r="F48" s="52"/>
      <c r="G48" s="52"/>
      <c r="H48" s="47" t="s">
        <v>233</v>
      </c>
      <c r="I48" s="52"/>
      <c r="J48" s="52"/>
      <c r="K48" s="52"/>
      <c r="L48" s="58"/>
    </row>
    <row r="49" spans="1:12" ht="19.5" x14ac:dyDescent="0.3">
      <c r="A49" s="60"/>
      <c r="B49" s="61"/>
      <c r="C49" s="35" t="s">
        <v>261</v>
      </c>
      <c r="D49" s="52"/>
      <c r="E49" s="60"/>
      <c r="F49" s="52"/>
      <c r="G49" s="52"/>
      <c r="H49" s="47" t="s">
        <v>228</v>
      </c>
      <c r="I49" s="52"/>
      <c r="J49" s="52"/>
      <c r="K49" s="52"/>
      <c r="L49" s="59"/>
    </row>
    <row r="50" spans="1:12" x14ac:dyDescent="0.3">
      <c r="K50">
        <f>SUM(K6:K49)</f>
        <v>78</v>
      </c>
    </row>
  </sheetData>
  <mergeCells count="83">
    <mergeCell ref="A3:L3"/>
    <mergeCell ref="A2:L2"/>
    <mergeCell ref="B30:B34"/>
    <mergeCell ref="B35:B39"/>
    <mergeCell ref="B40:B44"/>
    <mergeCell ref="B45:B49"/>
    <mergeCell ref="D6:D10"/>
    <mergeCell ref="D11:D17"/>
    <mergeCell ref="D18:D24"/>
    <mergeCell ref="D25:D29"/>
    <mergeCell ref="D30:D34"/>
    <mergeCell ref="D35:D39"/>
    <mergeCell ref="B25:B29"/>
    <mergeCell ref="B6:B10"/>
    <mergeCell ref="B11:B17"/>
    <mergeCell ref="B18:B24"/>
    <mergeCell ref="A35:A39"/>
    <mergeCell ref="A40:A44"/>
    <mergeCell ref="A45:A49"/>
    <mergeCell ref="F6:F10"/>
    <mergeCell ref="F11:F17"/>
    <mergeCell ref="F18:F24"/>
    <mergeCell ref="F25:F29"/>
    <mergeCell ref="F30:F34"/>
    <mergeCell ref="F35:F39"/>
    <mergeCell ref="D40:D44"/>
    <mergeCell ref="D45:D49"/>
    <mergeCell ref="A6:A10"/>
    <mergeCell ref="A11:A17"/>
    <mergeCell ref="A18:A24"/>
    <mergeCell ref="A25:A29"/>
    <mergeCell ref="A30:A34"/>
    <mergeCell ref="F40:F44"/>
    <mergeCell ref="F45:F49"/>
    <mergeCell ref="E6:E10"/>
    <mergeCell ref="E11:E17"/>
    <mergeCell ref="E18:E24"/>
    <mergeCell ref="E25:E29"/>
    <mergeCell ref="E30:E34"/>
    <mergeCell ref="E35:E39"/>
    <mergeCell ref="E40:E44"/>
    <mergeCell ref="E45:E49"/>
    <mergeCell ref="G30:G34"/>
    <mergeCell ref="G35:G39"/>
    <mergeCell ref="G40:G44"/>
    <mergeCell ref="G45:G49"/>
    <mergeCell ref="I6:I10"/>
    <mergeCell ref="I11:I17"/>
    <mergeCell ref="I18:I24"/>
    <mergeCell ref="I25:I29"/>
    <mergeCell ref="I30:I34"/>
    <mergeCell ref="I35:I39"/>
    <mergeCell ref="G25:G29"/>
    <mergeCell ref="I40:I44"/>
    <mergeCell ref="I45:I49"/>
    <mergeCell ref="G6:G10"/>
    <mergeCell ref="G11:G17"/>
    <mergeCell ref="G18:G24"/>
    <mergeCell ref="J45:J49"/>
    <mergeCell ref="K40:K44"/>
    <mergeCell ref="K45:K49"/>
    <mergeCell ref="K35:K39"/>
    <mergeCell ref="J6:J10"/>
    <mergeCell ref="J11:J17"/>
    <mergeCell ref="J18:J24"/>
    <mergeCell ref="J25:J29"/>
    <mergeCell ref="J30:J34"/>
    <mergeCell ref="L35:L39"/>
    <mergeCell ref="L40:L44"/>
    <mergeCell ref="L45:L49"/>
    <mergeCell ref="A4:L4"/>
    <mergeCell ref="L6:L10"/>
    <mergeCell ref="L11:L17"/>
    <mergeCell ref="L18:L24"/>
    <mergeCell ref="L25:L29"/>
    <mergeCell ref="L30:L34"/>
    <mergeCell ref="K6:K10"/>
    <mergeCell ref="K11:K17"/>
    <mergeCell ref="K18:K24"/>
    <mergeCell ref="K25:K29"/>
    <mergeCell ref="K30:K34"/>
    <mergeCell ref="J35:J39"/>
    <mergeCell ref="J40:J44"/>
  </mergeCells>
  <printOptions horizontalCentered="1"/>
  <pageMargins left="0.4" right="0.4" top="0.5" bottom="0.5" header="0.3" footer="0.3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DS Cong nhan thi</vt:lpstr>
      <vt:lpstr>lich thi</vt:lpstr>
      <vt:lpstr>DS Giam khao</vt:lpstr>
      <vt:lpstr>'DS Cong nhan thi'!Print_Titles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Huu Vinh</dc:creator>
  <cp:lastModifiedBy>Nguyen Huu Vinh</cp:lastModifiedBy>
  <cp:lastPrinted>2018-11-07T06:50:12Z</cp:lastPrinted>
  <dcterms:created xsi:type="dcterms:W3CDTF">2018-10-29T06:50:43Z</dcterms:created>
  <dcterms:modified xsi:type="dcterms:W3CDTF">2018-11-09T03:07:33Z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